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tabRatio="825" activeTab="0"/>
  </bookViews>
  <sheets>
    <sheet name="LIQUID    " sheetId="1" r:id="rId1"/>
    <sheet name="ULTRA" sheetId="2" r:id="rId2"/>
    <sheet name="LARGE CAP EQUITY" sheetId="3" r:id="rId3"/>
    <sheet name="DYNAMIC ASSET" sheetId="4" r:id="rId4"/>
    <sheet name="SHORT" sheetId="5" r:id="rId5"/>
    <sheet name="DYNAMIC MIP" sheetId="6" r:id="rId6"/>
    <sheet name="TREASURY  " sheetId="7" r:id="rId7"/>
    <sheet name="CREDIT OPPORTUNITIES" sheetId="8" r:id="rId8"/>
    <sheet name="Dynamic Bond" sheetId="9" r:id="rId9"/>
    <sheet name="Short Term Floating Rate" sheetId="10" r:id="rId10"/>
    <sheet name="FMP - SR 6" sheetId="11" r:id="rId11"/>
    <sheet name="FMP - SR 7" sheetId="12" r:id="rId12"/>
    <sheet name="FMP - SR 14" sheetId="13" r:id="rId13"/>
    <sheet name="Midcap Opportunities" sheetId="14" r:id="rId14"/>
    <sheet name="FMP - SR 17" sheetId="15" r:id="rId15"/>
    <sheet name="Income" sheetId="16" r:id="rId16"/>
  </sheets>
  <definedNames/>
  <calcPr fullCalcOnLoad="1"/>
</workbook>
</file>

<file path=xl/sharedStrings.xml><?xml version="1.0" encoding="utf-8"?>
<sst xmlns="http://schemas.openxmlformats.org/spreadsheetml/2006/main" count="2367" uniqueCount="548">
  <si>
    <t>Pramerica Liquid Fund</t>
  </si>
  <si>
    <t xml:space="preserve">  </t>
  </si>
  <si>
    <t>Portfolio as on April 30, 2014</t>
  </si>
  <si>
    <t>Sr. No.</t>
  </si>
  <si>
    <t>Name of Instrument</t>
  </si>
  <si>
    <t>Rating / Industry</t>
  </si>
  <si>
    <t>Market value (Rs. In lakhs)</t>
  </si>
  <si>
    <t>% to Net Assets</t>
  </si>
  <si>
    <t>Maturity Date</t>
  </si>
  <si>
    <t>ISIN</t>
  </si>
  <si>
    <t>MONEY MARKET INSTRUMENT</t>
  </si>
  <si>
    <t>Certificate of Deposit**</t>
  </si>
  <si>
    <t>IndusInd Bank Limited</t>
  </si>
  <si>
    <t>CRISIL A1+</t>
  </si>
  <si>
    <t>INE095A16LV3</t>
  </si>
  <si>
    <t>Canara Bank</t>
  </si>
  <si>
    <t>Sector / Rating</t>
  </si>
  <si>
    <t>Percent</t>
  </si>
  <si>
    <t>INE476A16LC5</t>
  </si>
  <si>
    <t>Bank of Baroda</t>
  </si>
  <si>
    <t>INE028A16870</t>
  </si>
  <si>
    <t>Oriental Bank of Commerce</t>
  </si>
  <si>
    <t>ICRA A1+</t>
  </si>
  <si>
    <t>INE141A16OU1</t>
  </si>
  <si>
    <t>Bank of India</t>
  </si>
  <si>
    <t>CARE A1+</t>
  </si>
  <si>
    <t>INE084A16AG1</t>
  </si>
  <si>
    <t>Corporation Bank</t>
  </si>
  <si>
    <t>BWR A1+</t>
  </si>
  <si>
    <t>INE112A16DU5</t>
  </si>
  <si>
    <t>IND A1+</t>
  </si>
  <si>
    <t>INE476A16KB9</t>
  </si>
  <si>
    <t>State Bank of Bikaner and Jaipur</t>
  </si>
  <si>
    <t>CRISIL AAA</t>
  </si>
  <si>
    <t>INE648A16GM8</t>
  </si>
  <si>
    <t>Cash &amp; Equivalent</t>
  </si>
  <si>
    <t>INE112A16FH7</t>
  </si>
  <si>
    <t>The Jammu &amp; Kashmir Bank Limited</t>
  </si>
  <si>
    <t>INE168A16JC2</t>
  </si>
  <si>
    <t>The South Indian Bank Limited</t>
  </si>
  <si>
    <t>INE683A16CN2</t>
  </si>
  <si>
    <t>Indian Bank</t>
  </si>
  <si>
    <t>INE562A16FI1</t>
  </si>
  <si>
    <t>State Bank of Patiala</t>
  </si>
  <si>
    <t>INE652A16IZ8</t>
  </si>
  <si>
    <t>Union Bank of India</t>
  </si>
  <si>
    <t>INE692A16CA0</t>
  </si>
  <si>
    <t>INE652A16GS7</t>
  </si>
  <si>
    <t>INE562A16EZ8</t>
  </si>
  <si>
    <t>INE028A16904</t>
  </si>
  <si>
    <t>INE683A16CX1</t>
  </si>
  <si>
    <t>IDBI Bank Limited</t>
  </si>
  <si>
    <t>INE008A16UQ7</t>
  </si>
  <si>
    <t>DCB BANK LIMITED</t>
  </si>
  <si>
    <t>INE503A16CM4</t>
  </si>
  <si>
    <t>Central Bank of India</t>
  </si>
  <si>
    <t>INE483A16FF6</t>
  </si>
  <si>
    <t>Total</t>
  </si>
  <si>
    <t>Commercial Paper**</t>
  </si>
  <si>
    <t>TVS Credit Services Limited</t>
  </si>
  <si>
    <t>INE729N14145</t>
  </si>
  <si>
    <t>Edelweiss Financial Services Limited</t>
  </si>
  <si>
    <t>INE532F14NW3</t>
  </si>
  <si>
    <t>Godrej Industries Limited</t>
  </si>
  <si>
    <t>INE233A14CW2</t>
  </si>
  <si>
    <t>Piramal Enterprises Limited</t>
  </si>
  <si>
    <t>INE140A14EO2</t>
  </si>
  <si>
    <t>Family Credit Limited</t>
  </si>
  <si>
    <t>INE027E14416</t>
  </si>
  <si>
    <t>National Fertilizers Limited</t>
  </si>
  <si>
    <t>INE870D14361</t>
  </si>
  <si>
    <t>Blue Star Limited</t>
  </si>
  <si>
    <t>INE472A14CP0</t>
  </si>
  <si>
    <t>Reliance Infrastructure Limited</t>
  </si>
  <si>
    <t>INE036A14613</t>
  </si>
  <si>
    <t>Godrej Properties Limited</t>
  </si>
  <si>
    <t>INE484J14160</t>
  </si>
  <si>
    <t>Birla Tmt Holdings Private Limited</t>
  </si>
  <si>
    <t>INE179J14AK7</t>
  </si>
  <si>
    <t>National Housing Bank</t>
  </si>
  <si>
    <t>INE557F14CH4</t>
  </si>
  <si>
    <t>Tata Capital Financial Services Limited</t>
  </si>
  <si>
    <t>INE306N14BR1</t>
  </si>
  <si>
    <t>Hero Motors Limited</t>
  </si>
  <si>
    <t>INE012G14066</t>
  </si>
  <si>
    <t>Tata Realty And Infrastructure Limited</t>
  </si>
  <si>
    <t>INE371K14100</t>
  </si>
  <si>
    <t>Kotak Commodity Services Limited</t>
  </si>
  <si>
    <t>INE410J14264</t>
  </si>
  <si>
    <t>CMB</t>
  </si>
  <si>
    <t>BONDS &amp; NCDs</t>
  </si>
  <si>
    <t>Unlisted</t>
  </si>
  <si>
    <t>Tata Sons Limited</t>
  </si>
  <si>
    <t>INE895D08360</t>
  </si>
  <si>
    <t>CBLO / Reverse Repo Investments</t>
  </si>
  <si>
    <t>Cash &amp; Cash Equivalents</t>
  </si>
  <si>
    <t>Net Receivable/Payable</t>
  </si>
  <si>
    <t>Grand Total</t>
  </si>
  <si>
    <t>Pramerica Ultra Short Term Bond Fund</t>
  </si>
  <si>
    <t>Punjab National Bank</t>
  </si>
  <si>
    <t>INE160A16JT3</t>
  </si>
  <si>
    <t>INE692A16CY0</t>
  </si>
  <si>
    <t>INE141A16MJ8</t>
  </si>
  <si>
    <t>INE095A16IG0</t>
  </si>
  <si>
    <t>ICRA AA-</t>
  </si>
  <si>
    <t>CARE AA+</t>
  </si>
  <si>
    <t>ICRA AA+</t>
  </si>
  <si>
    <t>INE140A14DT3</t>
  </si>
  <si>
    <t>CARE AAA</t>
  </si>
  <si>
    <t>INE036A14647</t>
  </si>
  <si>
    <t>Shapoorji Pallonji &amp; Company Limited</t>
  </si>
  <si>
    <t>INE404K14786</t>
  </si>
  <si>
    <t>Afcons Infrastructure Limited</t>
  </si>
  <si>
    <t>INE101I14659</t>
  </si>
  <si>
    <t>Dewan Housing Finance Corporation Limited</t>
  </si>
  <si>
    <t>INE202B14AV1</t>
  </si>
  <si>
    <t>Export Import Bank Of India</t>
  </si>
  <si>
    <t>INE514E14GD8</t>
  </si>
  <si>
    <t>Listed / awaiting listing on the stock exchanges</t>
  </si>
  <si>
    <t>India Infoline Finance Limited</t>
  </si>
  <si>
    <t>INE866I07206</t>
  </si>
  <si>
    <t>INE202B07795</t>
  </si>
  <si>
    <t>Fullerton India Credit Company Ltd</t>
  </si>
  <si>
    <t>INE535H07183</t>
  </si>
  <si>
    <t>LIC Housing Finance Limited</t>
  </si>
  <si>
    <t>INE115A07EL4</t>
  </si>
  <si>
    <t>Rural Electrification Corporation Limited</t>
  </si>
  <si>
    <t>INE020B07II1</t>
  </si>
  <si>
    <t>INE020B07IB6</t>
  </si>
  <si>
    <t>Housing Development Finance Corporation Limited</t>
  </si>
  <si>
    <t>INE001A07IZ7</t>
  </si>
  <si>
    <t>Pramerica Large Cap Equity Fund</t>
  </si>
  <si>
    <t>EQUITY &amp; EQUITY RELATED</t>
  </si>
  <si>
    <t>ITC Limited</t>
  </si>
  <si>
    <t>Consumer Non Durables</t>
  </si>
  <si>
    <t>INE154A01025</t>
  </si>
  <si>
    <t>Reliance Industries Limited</t>
  </si>
  <si>
    <t>Petroleum Products</t>
  </si>
  <si>
    <t>INE002A01018</t>
  </si>
  <si>
    <t>Infosys Limited</t>
  </si>
  <si>
    <t>Software</t>
  </si>
  <si>
    <t>INE009A01021</t>
  </si>
  <si>
    <t>ICICI Bank Limited</t>
  </si>
  <si>
    <t>Banks</t>
  </si>
  <si>
    <t>Pharmaceuticals</t>
  </si>
  <si>
    <t>INE090A01013</t>
  </si>
  <si>
    <t>Finance</t>
  </si>
  <si>
    <t>INE001A01036</t>
  </si>
  <si>
    <t>Tata Consultancy Services Limited</t>
  </si>
  <si>
    <t>INE467B01029</t>
  </si>
  <si>
    <t>Larsen &amp; Toubro Limited</t>
  </si>
  <si>
    <t>Construction Project</t>
  </si>
  <si>
    <t>INE018A01030</t>
  </si>
  <si>
    <t>Sun Pharmaceuticals Industries Limited</t>
  </si>
  <si>
    <t>INE044A01036</t>
  </si>
  <si>
    <t>State Bank of India</t>
  </si>
  <si>
    <t>INE062A01012</t>
  </si>
  <si>
    <t>Bharti Airtel Limited</t>
  </si>
  <si>
    <t>Telecom - Services</t>
  </si>
  <si>
    <t>INE397D01024</t>
  </si>
  <si>
    <t>Cipla Limited</t>
  </si>
  <si>
    <t>Auto</t>
  </si>
  <si>
    <t>INE059A01026</t>
  </si>
  <si>
    <t>Wipro Limited</t>
  </si>
  <si>
    <t>Cement</t>
  </si>
  <si>
    <t>INE075A01022</t>
  </si>
  <si>
    <t>HCL Technologies Limited</t>
  </si>
  <si>
    <t>Minerals/Mining</t>
  </si>
  <si>
    <t>INE860A01027</t>
  </si>
  <si>
    <t>Tata Motors Limited</t>
  </si>
  <si>
    <t>Oil</t>
  </si>
  <si>
    <t>INE155A01022</t>
  </si>
  <si>
    <t>Divi's Laboratories Limited</t>
  </si>
  <si>
    <t>Industrial Capital Goods</t>
  </si>
  <si>
    <t>INE361B01024</t>
  </si>
  <si>
    <t>HDFC Bank Limited</t>
  </si>
  <si>
    <t>Power</t>
  </si>
  <si>
    <t>INE040A01026</t>
  </si>
  <si>
    <t>Dr. Reddy's Laboratories Limited</t>
  </si>
  <si>
    <t>Consumer Durables</t>
  </si>
  <si>
    <t>INE089A01023</t>
  </si>
  <si>
    <t>Kotak Mahindra Bank Limited</t>
  </si>
  <si>
    <t>Construction</t>
  </si>
  <si>
    <t>INE237A01028</t>
  </si>
  <si>
    <t>United Spirits Limited</t>
  </si>
  <si>
    <t>INE854D01016</t>
  </si>
  <si>
    <t>Lupin Limited</t>
  </si>
  <si>
    <t>INE326A01037</t>
  </si>
  <si>
    <t>NMDC Limited</t>
  </si>
  <si>
    <t>INE584A01023</t>
  </si>
  <si>
    <t>Idea Cellular Limited</t>
  </si>
  <si>
    <t>INE669E01016</t>
  </si>
  <si>
    <t>Tech Mahindra Limited</t>
  </si>
  <si>
    <t>INE669C01028</t>
  </si>
  <si>
    <t>UltraTech Cement Limited</t>
  </si>
  <si>
    <t>INE481G01011</t>
  </si>
  <si>
    <t>IPCA Laboratories Limited</t>
  </si>
  <si>
    <t>INE571A01020</t>
  </si>
  <si>
    <t>Alembic Pharmaceuticals Limited</t>
  </si>
  <si>
    <t>INE901L01018</t>
  </si>
  <si>
    <t>Ambuja Cements Limited</t>
  </si>
  <si>
    <t>INE079A01024</t>
  </si>
  <si>
    <t>Oil India Limited</t>
  </si>
  <si>
    <t>INE274J01014</t>
  </si>
  <si>
    <t>Voltas Limited</t>
  </si>
  <si>
    <t>INE226A01021</t>
  </si>
  <si>
    <t>Tata Communications Limited</t>
  </si>
  <si>
    <t>INE151A01013</t>
  </si>
  <si>
    <t>IDFC Limited</t>
  </si>
  <si>
    <t>INE043D01016</t>
  </si>
  <si>
    <t>Multi Commodity Exchange of India Limited</t>
  </si>
  <si>
    <t>INE745G01035</t>
  </si>
  <si>
    <t>Siemens Limited</t>
  </si>
  <si>
    <t>INE003A01024</t>
  </si>
  <si>
    <t>Tata Power Company Limited</t>
  </si>
  <si>
    <t>INE245A01021</t>
  </si>
  <si>
    <t>TTK Prestige Limited</t>
  </si>
  <si>
    <t>INE690A01010</t>
  </si>
  <si>
    <t>Maruti Suzuki India Limited</t>
  </si>
  <si>
    <t>INE585B01010</t>
  </si>
  <si>
    <t>Bharat Petroleum Corporation Limited</t>
  </si>
  <si>
    <t>INE029A01011</t>
  </si>
  <si>
    <t>INE095A01012</t>
  </si>
  <si>
    <t>DLF Limited</t>
  </si>
  <si>
    <t>INE271C01023</t>
  </si>
  <si>
    <t>Pramerica Dynamic Asset Allocation Fund</t>
  </si>
  <si>
    <t>Axis Bank Limited</t>
  </si>
  <si>
    <t>INE238A01026</t>
  </si>
  <si>
    <t>Reliance Gas Transportation Infrastructure Ltd.</t>
  </si>
  <si>
    <t>INE657I08017</t>
  </si>
  <si>
    <t>Pramerica Short Term Income Fund</t>
  </si>
  <si>
    <t>INE562A16DU1</t>
  </si>
  <si>
    <t>INE648A16GJ4</t>
  </si>
  <si>
    <t>INE238A16UP2</t>
  </si>
  <si>
    <t>INE514E08DL0</t>
  </si>
  <si>
    <t>Pramerica Dynamic Monthly Income Fund</t>
  </si>
  <si>
    <t>SOV</t>
  </si>
  <si>
    <t>Treasury Bill</t>
  </si>
  <si>
    <t>TBILL 91 DAY 2014</t>
  </si>
  <si>
    <t>IDIA00112826</t>
  </si>
  <si>
    <t>INE020B08807</t>
  </si>
  <si>
    <t>Pramerica Treasury Advantage Fund</t>
  </si>
  <si>
    <t>CARE AA-</t>
  </si>
  <si>
    <t>ICRA AA</t>
  </si>
  <si>
    <t>ICRA A+</t>
  </si>
  <si>
    <t>CARE A+</t>
  </si>
  <si>
    <t>CARE AA</t>
  </si>
  <si>
    <t>CRISIL AA</t>
  </si>
  <si>
    <t>IND AAA</t>
  </si>
  <si>
    <t>Century Textiles &amp; Industries Limited</t>
  </si>
  <si>
    <t>INE055A07054</t>
  </si>
  <si>
    <t>Aditya Birla Finance Limited</t>
  </si>
  <si>
    <t>INE860H07250</t>
  </si>
  <si>
    <t>Oriental Hotels Limited</t>
  </si>
  <si>
    <t>INE750A07019</t>
  </si>
  <si>
    <t>Tata Teleservices (Maharashtra) Limited</t>
  </si>
  <si>
    <t>INE037E08045</t>
  </si>
  <si>
    <t>L&amp;T Housing Finance Limited</t>
  </si>
  <si>
    <t>INE476M07057</t>
  </si>
  <si>
    <t>Tata Motors Finance Limited</t>
  </si>
  <si>
    <t>INE909H07883</t>
  </si>
  <si>
    <t>INE557F08ED1</t>
  </si>
  <si>
    <t>L&amp;T Seawoods Private Limited</t>
  </si>
  <si>
    <t>INE968N08059</t>
  </si>
  <si>
    <t>Pramerica Credit Opportunities Fund</t>
  </si>
  <si>
    <t>ICRA A</t>
  </si>
  <si>
    <t>CRISIL A-</t>
  </si>
  <si>
    <t>Peninsula Land Limited</t>
  </si>
  <si>
    <t>INE138A07330</t>
  </si>
  <si>
    <t>Rkn Retail Private Limited</t>
  </si>
  <si>
    <t>INE270O08017</t>
  </si>
  <si>
    <t>Il&amp;Fs Transportation Networks Ltd</t>
  </si>
  <si>
    <t>INE975G08033</t>
  </si>
  <si>
    <t>CRISIL AA-</t>
  </si>
  <si>
    <t>Shriram City Union Finance Limited</t>
  </si>
  <si>
    <t>INE722A07414</t>
  </si>
  <si>
    <t>IDIA00116396</t>
  </si>
  <si>
    <t>Sundaram Bnp Paribas Home Fin. Ltd</t>
  </si>
  <si>
    <t>INE667F07AA4</t>
  </si>
  <si>
    <t>Magma Fincorp Limited</t>
  </si>
  <si>
    <t>INE511C07359</t>
  </si>
  <si>
    <t>INE866I08139</t>
  </si>
  <si>
    <t>INE909H07AU4</t>
  </si>
  <si>
    <t>INE866I07230</t>
  </si>
  <si>
    <t>INE514E08DD7</t>
  </si>
  <si>
    <t>Muthoot Finance Limited</t>
  </si>
  <si>
    <t>INE414G07084</t>
  </si>
  <si>
    <t>INE722A07224</t>
  </si>
  <si>
    <t>Hpcl-Mittal Energy Limited</t>
  </si>
  <si>
    <t>INE137K08016</t>
  </si>
  <si>
    <t>Pramerica Dynamic Bond Fund</t>
  </si>
  <si>
    <t>CENTRAL GOVERNMENT SECURITIES</t>
  </si>
  <si>
    <t>08.83% CGL 2023</t>
  </si>
  <si>
    <t>IN0020130061</t>
  </si>
  <si>
    <t>07.80% CGL 2020</t>
  </si>
  <si>
    <t>IN0020100015</t>
  </si>
  <si>
    <t>08.28% CGL 2027</t>
  </si>
  <si>
    <t>IN0020070069</t>
  </si>
  <si>
    <t>Pramerica Short Term Floating Rate Fund</t>
  </si>
  <si>
    <t>INE095A16MA5</t>
  </si>
  <si>
    <t>Dena Bank</t>
  </si>
  <si>
    <t>INE077A16AS0</t>
  </si>
  <si>
    <t>INE055A14AS1</t>
  </si>
  <si>
    <t>INE115A07CJ2</t>
  </si>
  <si>
    <t>Pramerica Fixed Duration Fund - Series 6</t>
  </si>
  <si>
    <t>State Bank of Mysore</t>
  </si>
  <si>
    <t>INE651A16FB7</t>
  </si>
  <si>
    <t>INE652A16GZ2</t>
  </si>
  <si>
    <t>INE008A16QO0</t>
  </si>
  <si>
    <t>The Ratnakar Bank Limited</t>
  </si>
  <si>
    <t>INE976G16489</t>
  </si>
  <si>
    <t>Pramerica Fixed Duration Fund - Series 7</t>
  </si>
  <si>
    <t>INE237A16VX6</t>
  </si>
  <si>
    <t>Bank of Maharashtra</t>
  </si>
  <si>
    <t>INE457A16CZ5</t>
  </si>
  <si>
    <t>ING Vysya Bank Limited</t>
  </si>
  <si>
    <t>INE166A16JT0</t>
  </si>
  <si>
    <t>INE238A16SP6</t>
  </si>
  <si>
    <t>INE008A16TW7</t>
  </si>
  <si>
    <t>Pramerica Fixed Duration Fund-Series 14</t>
  </si>
  <si>
    <t>INE238A16TJ7</t>
  </si>
  <si>
    <t>INE008A16SD9</t>
  </si>
  <si>
    <t>Il&amp;Fs Financial Services Limited</t>
  </si>
  <si>
    <t>INE121H14CD4</t>
  </si>
  <si>
    <t>Pramerica Midcap Opportunities Fund</t>
  </si>
  <si>
    <t>Kaveri Seed Company Limited</t>
  </si>
  <si>
    <t>INE455I01029</t>
  </si>
  <si>
    <t>Repco Home Finance Limited</t>
  </si>
  <si>
    <t>INE612J01015</t>
  </si>
  <si>
    <t>Aditya Birla Nuvo Limited</t>
  </si>
  <si>
    <t>Services</t>
  </si>
  <si>
    <t>INE069A01017</t>
  </si>
  <si>
    <t>Mahindra &amp; Mahindra Financial Services Limited</t>
  </si>
  <si>
    <t>Transportation</t>
  </si>
  <si>
    <t>INE774D01024</t>
  </si>
  <si>
    <t>Container Corporation of India Limited</t>
  </si>
  <si>
    <t>INE111A01017</t>
  </si>
  <si>
    <t>Motherson Sumi Systems Limited</t>
  </si>
  <si>
    <t>Auto Ancillaries</t>
  </si>
  <si>
    <t>INE775A01035</t>
  </si>
  <si>
    <t>Apollo Hospitals Enterprise Limited</t>
  </si>
  <si>
    <t>Healthcare Services</t>
  </si>
  <si>
    <t>INE437A01024</t>
  </si>
  <si>
    <t>Hexaware Technologies Limited</t>
  </si>
  <si>
    <t>Industrial Products</t>
  </si>
  <si>
    <t>INE093A01033</t>
  </si>
  <si>
    <t>Tata Global Beverages Limited</t>
  </si>
  <si>
    <t>INE192A01025</t>
  </si>
  <si>
    <t>Bharat Forge Limited</t>
  </si>
  <si>
    <t>INE465A01025</t>
  </si>
  <si>
    <t>Crompton  Greaves Limited</t>
  </si>
  <si>
    <t>Media &amp; Entertainment</t>
  </si>
  <si>
    <t>INE067A01029</t>
  </si>
  <si>
    <t>Wockhardt Limited</t>
  </si>
  <si>
    <t>INE049B01025</t>
  </si>
  <si>
    <t>Exide Industries Limited</t>
  </si>
  <si>
    <t>INE302A01020</t>
  </si>
  <si>
    <t>Gujarat Mineral Development Corporation Limited</t>
  </si>
  <si>
    <t>INE131A01031</t>
  </si>
  <si>
    <t>Radico Khaitan Limited</t>
  </si>
  <si>
    <t>Retailing</t>
  </si>
  <si>
    <t>INE944F01028</t>
  </si>
  <si>
    <t>The Ramco Cements Limited</t>
  </si>
  <si>
    <t>Textiles - Cotton</t>
  </si>
  <si>
    <t>INE331A01037</t>
  </si>
  <si>
    <t>Jet Airways (India) Limited</t>
  </si>
  <si>
    <t>Plastic Products</t>
  </si>
  <si>
    <t>INE802G01018</t>
  </si>
  <si>
    <t>Info Edge (India) Limited</t>
  </si>
  <si>
    <t>Ferrous Metals</t>
  </si>
  <si>
    <t>INE663F01024</t>
  </si>
  <si>
    <t>Pesticides</t>
  </si>
  <si>
    <t>Jain Irrigation Systems Limited</t>
  </si>
  <si>
    <t>INE175A01038</t>
  </si>
  <si>
    <t>IL&amp;FS Transportation Networks Limited</t>
  </si>
  <si>
    <t>INE975G01012</t>
  </si>
  <si>
    <t>Jagran Prakashan Limited</t>
  </si>
  <si>
    <t>INE199G01027</t>
  </si>
  <si>
    <t>Gateway Distriparks Limited</t>
  </si>
  <si>
    <t>INE852F01015</t>
  </si>
  <si>
    <t>D.B.Corp Limited</t>
  </si>
  <si>
    <t>INE950I01011</t>
  </si>
  <si>
    <t>Bata India Limited</t>
  </si>
  <si>
    <t>INE176A01010</t>
  </si>
  <si>
    <t>Biocon Limited</t>
  </si>
  <si>
    <t>INE376G01013</t>
  </si>
  <si>
    <t>INE084A01016</t>
  </si>
  <si>
    <t>Apollo Tyres Limited</t>
  </si>
  <si>
    <t>INE438A01022</t>
  </si>
  <si>
    <t>Trent Limited</t>
  </si>
  <si>
    <t>INE849A01012</t>
  </si>
  <si>
    <t>CMC Limited</t>
  </si>
  <si>
    <t>INE314A01017</t>
  </si>
  <si>
    <t>MindTree Limited</t>
  </si>
  <si>
    <t>INE018I01017</t>
  </si>
  <si>
    <t>Vardhman Textiles Limited</t>
  </si>
  <si>
    <t>INE825A01012</t>
  </si>
  <si>
    <t>EPC Industries Limited</t>
  </si>
  <si>
    <t>INE215D01010</t>
  </si>
  <si>
    <t>JK Lakshmi Cement Limited</t>
  </si>
  <si>
    <t>INE786A01032</t>
  </si>
  <si>
    <t>Usha Martin Limited</t>
  </si>
  <si>
    <t>INE228A01035</t>
  </si>
  <si>
    <t>PI Industries Limited</t>
  </si>
  <si>
    <t>INE603J01030</t>
  </si>
  <si>
    <t>MBL Infrastructures Limited</t>
  </si>
  <si>
    <t>INE912H01013</t>
  </si>
  <si>
    <t>Global Offshore Services Limited</t>
  </si>
  <si>
    <t>INE446C01013</t>
  </si>
  <si>
    <t>INE975G0101R</t>
  </si>
  <si>
    <t>Pramerica Fixed Duration Fund-Series 17</t>
  </si>
  <si>
    <t>INE238A16VT2</t>
  </si>
  <si>
    <t>INE457A16DW0</t>
  </si>
  <si>
    <t>Pramerica Income Fund</t>
  </si>
  <si>
    <t>Quantity</t>
  </si>
  <si>
    <t>All corporate ratings are assigned by rating agencies like CRISIL; CARE; ICRA; IND.</t>
  </si>
  <si>
    <t>**Thinly traded/Non traded securities and illiquid securities as defined in SEBI Regulations and Guidelines.</t>
  </si>
  <si>
    <t xml:space="preserve"> </t>
  </si>
  <si>
    <t>IL&amp;FS Transportation Networks Limited - Rights</t>
  </si>
  <si>
    <t>Notes:</t>
  </si>
  <si>
    <t xml:space="preserve">1.   Total Non Performing Assets provided for </t>
  </si>
  <si>
    <t>Nil</t>
  </si>
  <si>
    <t xml:space="preserve">             Growth Option - Regular Plan</t>
  </si>
  <si>
    <t xml:space="preserve">             Daily Dividend Option - Regular Plan</t>
  </si>
  <si>
    <t xml:space="preserve">             Weekly Dividend Option - Regular Plan</t>
  </si>
  <si>
    <t xml:space="preserve">             Fortnightly Dividend Option - Regular Plan</t>
  </si>
  <si>
    <t xml:space="preserve">             Monthly Dividend Option - Regular Plan</t>
  </si>
  <si>
    <t xml:space="preserve">             Bonus Plan - Regular Plan</t>
  </si>
  <si>
    <t xml:space="preserve">             Growth Option - Direct Plan</t>
  </si>
  <si>
    <t xml:space="preserve">             Daily Dividend Option - Direct Plan</t>
  </si>
  <si>
    <t xml:space="preserve">             Weekly Dividend Option - Direct Plan</t>
  </si>
  <si>
    <t xml:space="preserve">             Monthly Dividend Option - Direct Plan</t>
  </si>
  <si>
    <t xml:space="preserve">             Bonus Plan - Direct Plan</t>
  </si>
  <si>
    <t>4.   Exposure to derivative instrument at the end of the month</t>
  </si>
  <si>
    <t>5.   Investment in foreign securities /ADRs/GDRs at the end of the month</t>
  </si>
  <si>
    <t>6.   Investment in short term deposit at the end of the month (In Lacs)</t>
  </si>
  <si>
    <t>7.   Average Portfolio Maturity</t>
  </si>
  <si>
    <t>8.   Total Dividend (net) declared during the month - (Dividend Option - Daily, Weekly, Fortnightly and Monthly)</t>
  </si>
  <si>
    <t>Plan/Option Name</t>
  </si>
  <si>
    <t>Individual &amp; HUF</t>
  </si>
  <si>
    <t>Others</t>
  </si>
  <si>
    <t>Dividends are declared on face value of Rs. 1000 per unit. After distribution of dividend, the NAV falls to the extent of dividend and statutory levy (if applicable).</t>
  </si>
  <si>
    <t>9. Total Exposure to illiquid securities is 0.00% of the portfolio, i.e. Rs.0.00 lakh</t>
  </si>
  <si>
    <t xml:space="preserve">             Daily Dividend Option  - Regular Plan</t>
  </si>
  <si>
    <t xml:space="preserve">             Weekly Dividend Option  - Regular Plan</t>
  </si>
  <si>
    <t xml:space="preserve">             Fortnightly Dividend Option  - Regular Plan</t>
  </si>
  <si>
    <t xml:space="preserve">             Monthly Dividend Option - Regular Plan </t>
  </si>
  <si>
    <t xml:space="preserve">             Bonus Option - Regular Plan </t>
  </si>
  <si>
    <t xml:space="preserve">             Daily Dividend Option  - Direct Plan</t>
  </si>
  <si>
    <t xml:space="preserve">             Weekly Dividend Option  - Direct Plan</t>
  </si>
  <si>
    <t xml:space="preserve">             Bonus Option - Direct Plan</t>
  </si>
  <si>
    <t>5.   Investment in foreign securities/ADRs/GDRs at the end of the month</t>
  </si>
  <si>
    <t>1.   Total Non Performing Assets provided for</t>
  </si>
  <si>
    <t xml:space="preserve">             Growth Option  - Regular Plan</t>
  </si>
  <si>
    <t xml:space="preserve">             Dividend Option - Regular Plan</t>
  </si>
  <si>
    <t xml:space="preserve">             Growth Option  - Direct Plan</t>
  </si>
  <si>
    <t xml:space="preserve">             Dividend Option - Direct Plan</t>
  </si>
  <si>
    <t>Positions through Futures as on 31 March 2014</t>
  </si>
  <si>
    <t>Type</t>
  </si>
  <si>
    <t>Scheme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</si>
  <si>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</si>
  <si>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</si>
  <si>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</si>
  <si>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</si>
  <si>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</si>
  <si>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</si>
  <si>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</si>
  <si>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For the month ended on 31 March 2014 - Hedging and Non-Hedging transactions through futures which have been squared off/expired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</si>
  <si>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</si>
  <si>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</si>
  <si>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</si>
  <si>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</si>
  <si>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Positions through Put Options as on 31 March 2014</t>
  </si>
  <si>
    <t>Number of Contracts</t>
  </si>
  <si>
    <t>Option Price when purchased</t>
  </si>
  <si>
    <t>Total %age of existing assets hedged through put options</t>
  </si>
  <si>
    <t>For the month ended on 31 March 2014 - Hedging and Non-Hedging transactions through options which have been squared off/expired</t>
  </si>
  <si>
    <t>Call/Put</t>
  </si>
  <si>
    <t>Total Number of contracts entered into</t>
  </si>
  <si>
    <t>Gross Notional Value of contracts entered into</t>
  </si>
  <si>
    <t>Call</t>
  </si>
  <si>
    <t>7.   Portfolio Turnover Ratio</t>
  </si>
  <si>
    <t>8.   Total Dividend (net) declared during the month- (Dividend Option)</t>
  </si>
  <si>
    <t>Dividend Option - Regular Plan</t>
  </si>
  <si>
    <t>NIL</t>
  </si>
  <si>
    <t>Dividend Option - Direct Plan</t>
  </si>
  <si>
    <t>Dividends are declared on face value of  Rs. 10 per unit.  After distribution of dividend,  the NAV falls to the extent of dividend and statutory levy (if applicable).</t>
  </si>
  <si>
    <t>8.   Total Dividend (net) declared during the month - (Dividend Option)</t>
  </si>
  <si>
    <t xml:space="preserve">             Quarterly Dividend Option - Regular Plan</t>
  </si>
  <si>
    <t xml:space="preserve">             Bonus Option - Regular Plan</t>
  </si>
  <si>
    <t xml:space="preserve">             Fortnightly Dividend Option - Direct Plan</t>
  </si>
  <si>
    <t xml:space="preserve">             Quarterly Dividend Option - Direct Plan</t>
  </si>
  <si>
    <t>8.   Total Dividend (net) declared during the month - (Dividend Option - Weekly, Fortnightly, Monthly and Quarterly)</t>
  </si>
  <si>
    <t xml:space="preserve">            Quarterly Dividend Option - Regular Plan</t>
  </si>
  <si>
    <t xml:space="preserve">            Quarterly Dividend Option - Direct Plan</t>
  </si>
  <si>
    <t xml:space="preserve">            Growth Option - Regular Plan</t>
  </si>
  <si>
    <t xml:space="preserve">            Dividend Option - Regular Plan</t>
  </si>
  <si>
    <t xml:space="preserve">            Growth Option - Direct Plan</t>
  </si>
  <si>
    <t xml:space="preserve">            Monthly Dividend Option - Direct Plan</t>
  </si>
  <si>
    <t xml:space="preserve">            Bonus Option - Direct Plan</t>
  </si>
  <si>
    <t>8.   Total Dividend (net) declared during the one month - (Dividend Option)</t>
  </si>
  <si>
    <t xml:space="preserve">            Dividend Option - Direct Plan</t>
  </si>
  <si>
    <t>Daily Dividend Option - Regular Plan</t>
  </si>
  <si>
    <t>Weekly Dividend Option - Regular Plan</t>
  </si>
  <si>
    <t>Fortnightly Dividend Option - Regular Plan</t>
  </si>
  <si>
    <t>Monthly Dividend Option - Regular Plan</t>
  </si>
  <si>
    <t>Daily Dividend Option - Direct Plan</t>
  </si>
  <si>
    <t>Weekly Dividend Option - Direct Plan</t>
  </si>
  <si>
    <t>Monthly Dividend Option - Direct Plan</t>
  </si>
  <si>
    <t xml:space="preserve">            Bonus Option - Regular Plan</t>
  </si>
  <si>
    <t>Dividend Option -Regular Plan</t>
  </si>
  <si>
    <t>8.   Total Dividend (net) declared during the month - (Dividend Option -Quarterly and Monthly)</t>
  </si>
  <si>
    <t>Quarterly Dividend Option - Regular Plan</t>
  </si>
  <si>
    <t>Quarterly Dividend Option - Direct Plan</t>
  </si>
  <si>
    <t xml:space="preserve">             Weekly Dividend Option - Regular Plan </t>
  </si>
  <si>
    <t>8.   Total Dividend (net) declared during the month - (Dividend Option - Daily, Weekly and Monthly)</t>
  </si>
  <si>
    <t>FFDD</t>
  </si>
  <si>
    <t>FFWD</t>
  </si>
  <si>
    <t>FFMD</t>
  </si>
  <si>
    <t xml:space="preserve">             Weekley Dividend Option - Direct Plan</t>
  </si>
  <si>
    <t xml:space="preserve">             Growth Option</t>
  </si>
  <si>
    <t xml:space="preserve">             Dividend Option</t>
  </si>
  <si>
    <t xml:space="preserve">             Direct Growth Option</t>
  </si>
  <si>
    <t>Dividend Option</t>
  </si>
  <si>
    <t xml:space="preserve">             Annual Dividend Option - Direct Plan</t>
  </si>
  <si>
    <t>Annual Dividend Option - Direct Plan</t>
  </si>
  <si>
    <t>2.   NAV at the beginning of the month (Declared NAV as on 31st Mar14)</t>
  </si>
  <si>
    <t>3.   NAV at the end of the month (Declared NAV as on 30th April14)</t>
  </si>
  <si>
    <t>2.   NAV at the beginning of the month (Computed NAV as on 31st Mar14)</t>
  </si>
  <si>
    <t>Positions through Futures as on 30 April 2014</t>
  </si>
  <si>
    <t>For the month ended on 30 April 2014 - Hedging and Non-Hedging transactions through futures which have been squared off/expired</t>
  </si>
  <si>
    <t>Positions through Put Options as on 30 April 2014</t>
  </si>
  <si>
    <t>For the month ended on 30 April 2014 - Hedging and Non-Hedging transactions through options which have been squared off/expired</t>
  </si>
  <si>
    <t>Put</t>
  </si>
  <si>
    <t>27 Days</t>
  </si>
  <si>
    <t>146 Days</t>
  </si>
  <si>
    <t>1.29 Years</t>
  </si>
  <si>
    <t>3.36 Years</t>
  </si>
  <si>
    <t>292 Days</t>
  </si>
  <si>
    <t>1.77 Years</t>
  </si>
  <si>
    <t>5.33 Years</t>
  </si>
  <si>
    <t>31 Days</t>
  </si>
  <si>
    <t>10.13 Years</t>
  </si>
  <si>
    <t xml:space="preserve">             Monthly Dividend Option-Direct Plan</t>
  </si>
  <si>
    <t>3.18 Months</t>
  </si>
  <si>
    <t>3.35 Months</t>
  </si>
  <si>
    <t>4.32 Months</t>
  </si>
  <si>
    <t>0.08 Months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</si>
</sst>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0.0000"/>
    <numFmt numFmtId="171" formatCode="_(* #,##0.00000_);_(* \(#,##0.00000\);_(* &quot;-&quot;??_);_(@_)"/>
    <numFmt numFmtId="172" formatCode="_(* #,##0.000000_);_(* \(#,##0.000000\);_(* &quot;-&quot;??_);_(@_)"/>
    <numFmt numFmtId="173" formatCode="0.000%"/>
    <numFmt numFmtId="174" formatCode="#,##0.000000"/>
    <numFmt numFmtId="175" formatCode="##0.0000_);\(##0.0000\)"/>
    <numFmt numFmtId="176" formatCode="_(* #,##0.0000_);_(* \(#,##0.0000\);_(* &quot;-&quot;??_);_(@_)"/>
    <numFmt numFmtId="177" formatCode="0.00000"/>
    <numFmt numFmtId="178" formatCode="0.000000"/>
    <numFmt numFmtId="179" formatCode="0.000"/>
    <numFmt numFmtId="180" formatCode="0.0000000"/>
    <numFmt numFmtId="181" formatCode="##0.00000_);\(##0.000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b/>
      <sz val="9"/>
      <name val="Tahoma"/>
      <family val="2"/>
    </font>
    <font>
      <b/>
      <sz val="10"/>
      <name val="Tahoma"/>
      <family val="2"/>
    </font>
    <font>
      <sz val="8.25"/>
      <name val="Arial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9" fontId="1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54" applyFont="1" applyFill="1" applyBorder="1" applyAlignment="1" applyProtection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10" fontId="9" fillId="0" borderId="10" xfId="63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165" fontId="4" fillId="33" borderId="10" xfId="43" applyNumberFormat="1" applyFont="1" applyFill="1" applyBorder="1" applyAlignment="1">
      <alignment horizontal="center" vertical="top" wrapText="1"/>
    </xf>
    <xf numFmtId="39" fontId="4" fillId="33" borderId="10" xfId="43" applyNumberFormat="1" applyFont="1" applyFill="1" applyBorder="1" applyAlignment="1">
      <alignment horizontal="center" vertical="top" wrapText="1"/>
    </xf>
    <xf numFmtId="10" fontId="4" fillId="33" borderId="10" xfId="63" applyNumberFormat="1" applyFont="1" applyFill="1" applyBorder="1" applyAlignment="1">
      <alignment horizontal="center" vertical="top" wrapText="1"/>
    </xf>
    <xf numFmtId="39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1" fillId="0" borderId="0" xfId="0" applyFont="1" applyBorder="1" applyAlignment="1">
      <alignment horizontal="left" vertical="top"/>
    </xf>
    <xf numFmtId="0" fontId="11" fillId="34" borderId="0" xfId="0" applyFont="1" applyFill="1" applyAlignment="1">
      <alignment/>
    </xf>
    <xf numFmtId="39" fontId="11" fillId="34" borderId="0" xfId="0" applyNumberFormat="1" applyFont="1" applyFill="1" applyAlignment="1">
      <alignment/>
    </xf>
    <xf numFmtId="10" fontId="11" fillId="34" borderId="0" xfId="0" applyNumberFormat="1" applyFont="1" applyFill="1" applyAlignment="1">
      <alignment/>
    </xf>
    <xf numFmtId="166" fontId="11" fillId="34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39" fontId="12" fillId="33" borderId="0" xfId="0" applyNumberFormat="1" applyFont="1" applyFill="1" applyAlignment="1">
      <alignment/>
    </xf>
    <xf numFmtId="10" fontId="12" fillId="33" borderId="0" xfId="0" applyNumberFormat="1" applyFont="1" applyFill="1" applyAlignment="1">
      <alignment/>
    </xf>
    <xf numFmtId="166" fontId="12" fillId="33" borderId="0" xfId="0" applyNumberFormat="1" applyFont="1" applyFill="1" applyAlignment="1">
      <alignment/>
    </xf>
    <xf numFmtId="166" fontId="4" fillId="33" borderId="11" xfId="43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3" fontId="4" fillId="0" borderId="0" xfId="43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8" fillId="35" borderId="0" xfId="0" applyFont="1" applyFill="1" applyAlignment="1">
      <alignment/>
    </xf>
    <xf numFmtId="0" fontId="0" fillId="0" borderId="10" xfId="0" applyBorder="1" applyAlignment="1">
      <alignment/>
    </xf>
    <xf numFmtId="43" fontId="10" fillId="0" borderId="0" xfId="43" applyFont="1" applyFill="1" applyBorder="1" applyAlignment="1">
      <alignment horizontal="center" vertical="top" wrapText="1"/>
    </xf>
    <xf numFmtId="10" fontId="0" fillId="0" borderId="0" xfId="63" applyNumberFormat="1" applyFont="1" applyAlignment="1">
      <alignment/>
    </xf>
    <xf numFmtId="10" fontId="11" fillId="0" borderId="0" xfId="63" applyNumberFormat="1" applyFont="1" applyBorder="1" applyAlignment="1">
      <alignment horizontal="left" vertical="top"/>
    </xf>
    <xf numFmtId="169" fontId="6" fillId="0" borderId="10" xfId="43" applyNumberFormat="1" applyFont="1" applyFill="1" applyBorder="1" applyAlignment="1">
      <alignment horizontal="center"/>
    </xf>
    <xf numFmtId="169" fontId="4" fillId="33" borderId="10" xfId="43" applyNumberFormat="1" applyFont="1" applyFill="1" applyBorder="1" applyAlignment="1">
      <alignment horizontal="center" vertical="top" wrapText="1"/>
    </xf>
    <xf numFmtId="169" fontId="0" fillId="0" borderId="0" xfId="43" applyNumberFormat="1" applyFont="1" applyAlignment="1">
      <alignment/>
    </xf>
    <xf numFmtId="169" fontId="11" fillId="34" borderId="0" xfId="43" applyNumberFormat="1" applyFont="1" applyFill="1" applyAlignment="1">
      <alignment/>
    </xf>
    <xf numFmtId="169" fontId="12" fillId="33" borderId="0" xfId="43" applyNumberFormat="1" applyFont="1" applyFill="1" applyAlignment="1">
      <alignment/>
    </xf>
    <xf numFmtId="169" fontId="0" fillId="0" borderId="0" xfId="43" applyNumberFormat="1" applyFont="1" applyAlignment="1">
      <alignment/>
    </xf>
    <xf numFmtId="10" fontId="0" fillId="0" borderId="0" xfId="63" applyNumberFormat="1" applyFont="1" applyAlignment="1">
      <alignment/>
    </xf>
    <xf numFmtId="0" fontId="13" fillId="0" borderId="0" xfId="59" applyFont="1" applyBorder="1">
      <alignment/>
      <protection/>
    </xf>
    <xf numFmtId="170" fontId="14" fillId="36" borderId="0" xfId="0" applyNumberFormat="1" applyFont="1" applyFill="1" applyBorder="1" applyAlignment="1">
      <alignment horizontal="right"/>
    </xf>
    <xf numFmtId="39" fontId="13" fillId="0" borderId="0" xfId="60" applyFont="1" applyBorder="1">
      <alignment/>
      <protection/>
    </xf>
    <xf numFmtId="39" fontId="13" fillId="0" borderId="0" xfId="60" applyFont="1" applyBorder="1" applyAlignment="1">
      <alignment horizontal="left"/>
      <protection/>
    </xf>
    <xf numFmtId="0" fontId="13" fillId="0" borderId="0" xfId="59" applyFont="1" applyBorder="1" applyAlignment="1">
      <alignment/>
      <protection/>
    </xf>
    <xf numFmtId="0" fontId="14" fillId="0" borderId="0" xfId="0" applyFont="1" applyFill="1" applyBorder="1" applyAlignment="1">
      <alignment horizontal="center"/>
    </xf>
    <xf numFmtId="0" fontId="16" fillId="0" borderId="0" xfId="59" applyFont="1" applyBorder="1">
      <alignment/>
      <protection/>
    </xf>
    <xf numFmtId="0" fontId="17" fillId="0" borderId="0" xfId="0" applyFont="1" applyFill="1" applyBorder="1" applyAlignment="1">
      <alignment horizontal="center"/>
    </xf>
    <xf numFmtId="0" fontId="13" fillId="36" borderId="0" xfId="59" applyFont="1" applyFill="1" applyBorder="1">
      <alignment/>
      <protection/>
    </xf>
    <xf numFmtId="4" fontId="13" fillId="36" borderId="0" xfId="59" applyNumberFormat="1" applyFont="1" applyFill="1" applyBorder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36" borderId="0" xfId="0" applyFont="1" applyFill="1" applyBorder="1" applyAlignment="1">
      <alignment/>
    </xf>
    <xf numFmtId="4" fontId="13" fillId="36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43" fontId="14" fillId="0" borderId="0" xfId="43" applyFont="1" applyBorder="1" applyAlignment="1">
      <alignment/>
    </xf>
    <xf numFmtId="173" fontId="14" fillId="0" borderId="0" xfId="63" applyNumberFormat="1" applyFont="1" applyBorder="1" applyAlignment="1">
      <alignment/>
    </xf>
    <xf numFmtId="10" fontId="14" fillId="0" borderId="0" xfId="0" applyNumberFormat="1" applyFont="1" applyFill="1" applyBorder="1" applyAlignment="1">
      <alignment/>
    </xf>
    <xf numFmtId="39" fontId="14" fillId="0" borderId="0" xfId="60" applyFont="1" applyBorder="1">
      <alignment/>
      <protection/>
    </xf>
    <xf numFmtId="43" fontId="0" fillId="0" borderId="0" xfId="43" applyFont="1" applyAlignment="1">
      <alignment/>
    </xf>
    <xf numFmtId="43" fontId="59" fillId="0" borderId="0" xfId="43" applyFont="1" applyAlignment="1">
      <alignment/>
    </xf>
    <xf numFmtId="0" fontId="14" fillId="0" borderId="0" xfId="0" applyFont="1" applyFill="1" applyBorder="1" applyAlignment="1">
      <alignment/>
    </xf>
    <xf numFmtId="43" fontId="14" fillId="0" borderId="0" xfId="43" applyFont="1" applyFill="1" applyBorder="1" applyAlignment="1">
      <alignment/>
    </xf>
    <xf numFmtId="173" fontId="14" fillId="0" borderId="0" xfId="63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17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39" fontId="14" fillId="0" borderId="0" xfId="60" applyFont="1" applyFill="1" applyBorder="1">
      <alignment/>
      <protection/>
    </xf>
    <xf numFmtId="39" fontId="14" fillId="0" borderId="0" xfId="60" applyFont="1" applyFill="1" applyBorder="1" applyAlignment="1">
      <alignment horizontal="right"/>
      <protection/>
    </xf>
    <xf numFmtId="0" fontId="14" fillId="0" borderId="0" xfId="15" applyFont="1" applyFill="1" applyBorder="1">
      <alignment/>
      <protection/>
    </xf>
    <xf numFmtId="43" fontId="1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top"/>
    </xf>
    <xf numFmtId="10" fontId="14" fillId="0" borderId="0" xfId="63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2" fontId="14" fillId="0" borderId="0" xfId="63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174" fontId="14" fillId="0" borderId="0" xfId="0" applyNumberFormat="1" applyFont="1" applyFill="1" applyBorder="1" applyAlignment="1">
      <alignment horizontal="right"/>
    </xf>
    <xf numFmtId="10" fontId="14" fillId="0" borderId="0" xfId="63" applyNumberFormat="1" applyFont="1" applyBorder="1" applyAlignment="1">
      <alignment/>
    </xf>
    <xf numFmtId="4" fontId="14" fillId="0" borderId="0" xfId="0" applyNumberFormat="1" applyFont="1" applyFill="1" applyBorder="1" applyAlignment="1">
      <alignment/>
    </xf>
    <xf numFmtId="169" fontId="14" fillId="0" borderId="10" xfId="43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4" fillId="0" borderId="10" xfId="43" applyNumberFormat="1" applyFont="1" applyFill="1" applyBorder="1" applyAlignment="1">
      <alignment horizontal="center"/>
    </xf>
    <xf numFmtId="169" fontId="14" fillId="0" borderId="0" xfId="43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0" xfId="43" applyNumberFormat="1" applyFont="1" applyFill="1" applyBorder="1" applyAlignment="1">
      <alignment horizontal="center"/>
    </xf>
    <xf numFmtId="2" fontId="14" fillId="37" borderId="0" xfId="63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175" fontId="0" fillId="0" borderId="0" xfId="0" applyNumberFormat="1" applyAlignment="1">
      <alignment/>
    </xf>
    <xf numFmtId="170" fontId="1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14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4" fillId="36" borderId="0" xfId="0" applyFont="1" applyFill="1" applyBorder="1" applyAlignment="1">
      <alignment/>
    </xf>
    <xf numFmtId="4" fontId="19" fillId="36" borderId="0" xfId="0" applyNumberFormat="1" applyFont="1" applyFill="1" applyBorder="1" applyAlignment="1">
      <alignment/>
    </xf>
    <xf numFmtId="4" fontId="14" fillId="36" borderId="0" xfId="0" applyNumberFormat="1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175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43" fontId="19" fillId="0" borderId="0" xfId="43" applyFont="1" applyBorder="1" applyAlignment="1">
      <alignment/>
    </xf>
    <xf numFmtId="39" fontId="14" fillId="0" borderId="0" xfId="60" applyFont="1" applyBorder="1" applyAlignment="1">
      <alignment horizontal="left"/>
      <protection/>
    </xf>
    <xf numFmtId="43" fontId="20" fillId="0" borderId="0" xfId="43" applyFont="1" applyBorder="1" applyAlignment="1">
      <alignment/>
    </xf>
    <xf numFmtId="9" fontId="0" fillId="0" borderId="0" xfId="63" applyFont="1" applyAlignment="1">
      <alignment/>
    </xf>
    <xf numFmtId="176" fontId="59" fillId="0" borderId="0" xfId="43" applyNumberFormat="1" applyFont="1" applyAlignment="1">
      <alignment/>
    </xf>
    <xf numFmtId="0" fontId="14" fillId="0" borderId="0" xfId="0" applyFont="1" applyBorder="1" applyAlignment="1">
      <alignment horizontal="left"/>
    </xf>
    <xf numFmtId="4" fontId="14" fillId="0" borderId="0" xfId="0" applyNumberFormat="1" applyFont="1" applyFill="1" applyBorder="1" applyAlignment="1">
      <alignment horizontal="right"/>
    </xf>
    <xf numFmtId="174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center" vertical="top" wrapText="1"/>
    </xf>
    <xf numFmtId="175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Alignment="1">
      <alignment/>
    </xf>
    <xf numFmtId="178" fontId="0" fillId="0" borderId="0" xfId="43" applyNumberFormat="1" applyFont="1" applyAlignment="1">
      <alignment/>
    </xf>
    <xf numFmtId="169" fontId="0" fillId="0" borderId="0" xfId="43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43" fontId="14" fillId="0" borderId="0" xfId="43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0" fontId="0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center"/>
    </xf>
    <xf numFmtId="175" fontId="14" fillId="0" borderId="0" xfId="0" applyNumberFormat="1" applyFont="1" applyBorder="1" applyAlignment="1">
      <alignment horizontal="right"/>
    </xf>
    <xf numFmtId="175" fontId="14" fillId="0" borderId="0" xfId="0" applyNumberFormat="1" applyFont="1" applyFill="1" applyBorder="1" applyAlignment="1">
      <alignment horizontal="right"/>
    </xf>
    <xf numFmtId="176" fontId="0" fillId="0" borderId="0" xfId="43" applyNumberFormat="1" applyFont="1" applyAlignment="1">
      <alignment/>
    </xf>
    <xf numFmtId="176" fontId="0" fillId="0" borderId="0" xfId="43" applyNumberFormat="1" applyFont="1" applyAlignment="1">
      <alignment horizontal="right"/>
    </xf>
    <xf numFmtId="176" fontId="0" fillId="0" borderId="0" xfId="0" applyNumberFormat="1" applyAlignment="1">
      <alignment/>
    </xf>
    <xf numFmtId="176" fontId="14" fillId="0" borderId="0" xfId="43" applyNumberFormat="1" applyFont="1" applyBorder="1" applyAlignment="1">
      <alignment horizontal="right"/>
    </xf>
    <xf numFmtId="175" fontId="1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7" fillId="0" borderId="10" xfId="0" applyFont="1" applyFill="1" applyBorder="1" applyAlignment="1">
      <alignment horizontal="center" vertical="top"/>
    </xf>
  </cellXfs>
  <cellStyles count="53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Unaudited Half Yrly - MSIM Copy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C75" sqref="C75"/>
    </sheetView>
  </sheetViews>
  <sheetFormatPr defaultColWidth="9.140625" defaultRowHeight="12.75"/>
  <cols>
    <col min="1" max="1" width="7.57421875" style="0" customWidth="1"/>
    <col min="2" max="2" width="14.00390625" style="0" customWidth="1"/>
    <col min="3" max="3" width="64.57421875" style="0" customWidth="1"/>
    <col min="4" max="4" width="15.57421875" style="0" customWidth="1"/>
    <col min="5" max="5" width="15.57421875" style="39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35" customWidth="1"/>
    <col min="12" max="12" width="15.7109375" style="28" customWidth="1"/>
  </cols>
  <sheetData>
    <row r="1" spans="1:8" ht="18.75">
      <c r="A1" s="3"/>
      <c r="B1" s="3"/>
      <c r="C1" s="143" t="s">
        <v>0</v>
      </c>
      <c r="D1" s="143"/>
      <c r="E1" s="143"/>
      <c r="F1" s="143"/>
      <c r="G1" s="143"/>
      <c r="H1" s="32"/>
    </row>
    <row r="2" spans="1:8" ht="12.75">
      <c r="A2" s="4" t="s">
        <v>1</v>
      </c>
      <c r="B2" s="4"/>
      <c r="C2" s="5" t="s">
        <v>2</v>
      </c>
      <c r="D2" s="6"/>
      <c r="E2" s="37"/>
      <c r="F2" s="7"/>
      <c r="G2" s="8"/>
      <c r="H2" s="33"/>
    </row>
    <row r="3" spans="1:8" ht="15.75" customHeight="1">
      <c r="A3" s="9"/>
      <c r="B3" s="9"/>
      <c r="C3" s="10"/>
      <c r="D3" s="4"/>
      <c r="E3" s="37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8" t="s">
        <v>414</v>
      </c>
      <c r="F4" s="13" t="s">
        <v>6</v>
      </c>
      <c r="G4" s="14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14</v>
      </c>
      <c r="C9" t="s">
        <v>12</v>
      </c>
      <c r="D9" t="s">
        <v>13</v>
      </c>
      <c r="E9" s="39">
        <v>450000000</v>
      </c>
      <c r="F9" s="15">
        <v>4483.4265</v>
      </c>
      <c r="G9" s="16">
        <v>0.060899999999999996</v>
      </c>
      <c r="H9" s="17">
        <v>41775</v>
      </c>
    </row>
    <row r="10" spans="1:11" ht="12.75" customHeight="1">
      <c r="A10">
        <v>2</v>
      </c>
      <c r="B10" t="s">
        <v>18</v>
      </c>
      <c r="C10" t="s">
        <v>15</v>
      </c>
      <c r="D10" t="s">
        <v>13</v>
      </c>
      <c r="E10" s="39">
        <v>450000000</v>
      </c>
      <c r="F10" s="15">
        <v>4465.5615</v>
      </c>
      <c r="G10" s="16">
        <v>0.060599999999999994</v>
      </c>
      <c r="H10" s="17">
        <v>41792</v>
      </c>
      <c r="J10" s="18" t="s">
        <v>16</v>
      </c>
      <c r="K10" s="36" t="s">
        <v>17</v>
      </c>
    </row>
    <row r="11" spans="1:11" ht="12.75" customHeight="1">
      <c r="A11">
        <v>3</v>
      </c>
      <c r="B11" t="s">
        <v>20</v>
      </c>
      <c r="C11" t="s">
        <v>19</v>
      </c>
      <c r="D11" t="s">
        <v>13</v>
      </c>
      <c r="E11" s="39">
        <v>250000000</v>
      </c>
      <c r="F11" s="15">
        <v>2499.3975</v>
      </c>
      <c r="G11" s="16">
        <v>0.0339</v>
      </c>
      <c r="H11" s="17">
        <v>41761</v>
      </c>
      <c r="J11" s="16" t="s">
        <v>13</v>
      </c>
      <c r="K11" s="35">
        <v>0.5467</v>
      </c>
    </row>
    <row r="12" spans="1:11" ht="12.75" customHeight="1">
      <c r="A12">
        <v>4</v>
      </c>
      <c r="B12" t="s">
        <v>23</v>
      </c>
      <c r="C12" t="s">
        <v>21</v>
      </c>
      <c r="D12" t="s">
        <v>13</v>
      </c>
      <c r="E12" s="39">
        <v>250000000</v>
      </c>
      <c r="F12" s="15">
        <v>2489.5</v>
      </c>
      <c r="G12" s="16">
        <v>0.0338</v>
      </c>
      <c r="H12" s="17">
        <v>41778</v>
      </c>
      <c r="J12" s="16" t="s">
        <v>22</v>
      </c>
      <c r="K12" s="35">
        <v>0.20920000000000002</v>
      </c>
    </row>
    <row r="13" spans="1:11" ht="12.75" customHeight="1">
      <c r="A13">
        <v>5</v>
      </c>
      <c r="B13" t="s">
        <v>26</v>
      </c>
      <c r="C13" t="s">
        <v>24</v>
      </c>
      <c r="D13" t="s">
        <v>13</v>
      </c>
      <c r="E13" s="39">
        <v>250000000</v>
      </c>
      <c r="F13" s="15">
        <v>2480.6075</v>
      </c>
      <c r="G13" s="16">
        <v>0.0337</v>
      </c>
      <c r="H13" s="17">
        <v>41793</v>
      </c>
      <c r="J13" s="16" t="s">
        <v>25</v>
      </c>
      <c r="K13" s="35">
        <v>0.11359999999999999</v>
      </c>
    </row>
    <row r="14" spans="1:11" ht="12.75" customHeight="1">
      <c r="A14">
        <v>6</v>
      </c>
      <c r="B14" t="s">
        <v>29</v>
      </c>
      <c r="C14" t="s">
        <v>27</v>
      </c>
      <c r="D14" t="s">
        <v>13</v>
      </c>
      <c r="E14" s="39">
        <v>250000000</v>
      </c>
      <c r="F14" s="15">
        <v>2479.665</v>
      </c>
      <c r="G14" s="16">
        <v>0.0337</v>
      </c>
      <c r="H14" s="17">
        <v>41795</v>
      </c>
      <c r="J14" s="16" t="s">
        <v>28</v>
      </c>
      <c r="K14" s="35">
        <v>0.0672</v>
      </c>
    </row>
    <row r="15" spans="1:11" ht="12.75" customHeight="1">
      <c r="A15">
        <v>7</v>
      </c>
      <c r="B15" t="s">
        <v>31</v>
      </c>
      <c r="C15" t="s">
        <v>15</v>
      </c>
      <c r="D15" t="s">
        <v>13</v>
      </c>
      <c r="E15" s="39">
        <v>250000000</v>
      </c>
      <c r="F15" s="15">
        <v>2474.2975</v>
      </c>
      <c r="G15" s="16">
        <v>0.0336</v>
      </c>
      <c r="H15" s="17">
        <v>41803</v>
      </c>
      <c r="J15" s="16" t="s">
        <v>30</v>
      </c>
      <c r="K15" s="35">
        <v>0.0336</v>
      </c>
    </row>
    <row r="16" spans="1:11" ht="12.75" customHeight="1">
      <c r="A16">
        <v>8</v>
      </c>
      <c r="B16" t="s">
        <v>34</v>
      </c>
      <c r="C16" t="s">
        <v>32</v>
      </c>
      <c r="D16" t="s">
        <v>13</v>
      </c>
      <c r="E16" s="39">
        <v>250000000</v>
      </c>
      <c r="F16" s="15">
        <v>2470.655</v>
      </c>
      <c r="G16" s="16">
        <v>0.0335</v>
      </c>
      <c r="H16" s="17">
        <v>41809</v>
      </c>
      <c r="J16" s="16" t="s">
        <v>33</v>
      </c>
      <c r="K16" s="35">
        <v>0.0068000000000000005</v>
      </c>
    </row>
    <row r="17" spans="1:11" ht="12.75" customHeight="1">
      <c r="A17">
        <v>9</v>
      </c>
      <c r="B17" t="s">
        <v>36</v>
      </c>
      <c r="C17" t="s">
        <v>27</v>
      </c>
      <c r="D17" t="s">
        <v>13</v>
      </c>
      <c r="E17" s="39">
        <v>150000000</v>
      </c>
      <c r="F17" s="15">
        <v>1499.6475</v>
      </c>
      <c r="G17" s="16">
        <v>0.0204</v>
      </c>
      <c r="H17" s="17">
        <v>41761</v>
      </c>
      <c r="J17" s="16" t="s">
        <v>35</v>
      </c>
      <c r="K17" s="35">
        <v>0.0229</v>
      </c>
    </row>
    <row r="18" spans="1:10" ht="12.75" customHeight="1">
      <c r="A18">
        <v>10</v>
      </c>
      <c r="B18" t="s">
        <v>38</v>
      </c>
      <c r="C18" t="s">
        <v>37</v>
      </c>
      <c r="D18" t="s">
        <v>13</v>
      </c>
      <c r="E18" s="39">
        <v>150000000</v>
      </c>
      <c r="F18" s="15">
        <v>1497.0645</v>
      </c>
      <c r="G18" s="16">
        <v>0.0203</v>
      </c>
      <c r="H18" s="17">
        <v>41768</v>
      </c>
      <c r="J18" s="16"/>
    </row>
    <row r="19" spans="1:8" ht="12.75" customHeight="1">
      <c r="A19">
        <v>11</v>
      </c>
      <c r="B19" t="s">
        <v>40</v>
      </c>
      <c r="C19" t="s">
        <v>39</v>
      </c>
      <c r="D19" t="s">
        <v>25</v>
      </c>
      <c r="E19" s="39">
        <v>150000000</v>
      </c>
      <c r="F19" s="15">
        <v>1496.1255</v>
      </c>
      <c r="G19" s="16">
        <v>0.0203</v>
      </c>
      <c r="H19" s="17">
        <v>41771</v>
      </c>
    </row>
    <row r="20" spans="1:8" ht="12.75" customHeight="1">
      <c r="A20">
        <v>12</v>
      </c>
      <c r="B20" t="s">
        <v>42</v>
      </c>
      <c r="C20" t="s">
        <v>41</v>
      </c>
      <c r="D20" t="s">
        <v>22</v>
      </c>
      <c r="E20" s="39">
        <v>150000000</v>
      </c>
      <c r="F20" s="15">
        <v>1485.069</v>
      </c>
      <c r="G20" s="16">
        <v>0.0202</v>
      </c>
      <c r="H20" s="17">
        <v>41802</v>
      </c>
    </row>
    <row r="21" spans="1:8" ht="12.75" customHeight="1">
      <c r="A21">
        <v>13</v>
      </c>
      <c r="B21" t="s">
        <v>44</v>
      </c>
      <c r="C21" t="s">
        <v>43</v>
      </c>
      <c r="D21" t="s">
        <v>22</v>
      </c>
      <c r="E21" s="39">
        <v>100000000</v>
      </c>
      <c r="F21" s="15">
        <v>998.04</v>
      </c>
      <c r="G21" s="16">
        <v>0.013600000000000001</v>
      </c>
      <c r="H21" s="17">
        <v>41768</v>
      </c>
    </row>
    <row r="22" spans="1:8" ht="12.75" customHeight="1">
      <c r="A22">
        <v>14</v>
      </c>
      <c r="B22" t="s">
        <v>46</v>
      </c>
      <c r="C22" t="s">
        <v>45</v>
      </c>
      <c r="D22" t="s">
        <v>13</v>
      </c>
      <c r="E22" s="39">
        <v>100000000</v>
      </c>
      <c r="F22" s="15">
        <v>995.441</v>
      </c>
      <c r="G22" s="16">
        <v>0.013500000000000002</v>
      </c>
      <c r="H22" s="17">
        <v>41779</v>
      </c>
    </row>
    <row r="23" spans="1:8" ht="12.75" customHeight="1">
      <c r="A23">
        <v>15</v>
      </c>
      <c r="B23" t="s">
        <v>47</v>
      </c>
      <c r="C23" t="s">
        <v>43</v>
      </c>
      <c r="D23" t="s">
        <v>13</v>
      </c>
      <c r="E23" s="39">
        <v>100000000</v>
      </c>
      <c r="F23" s="15">
        <v>992.28</v>
      </c>
      <c r="G23" s="16">
        <v>0.013500000000000002</v>
      </c>
      <c r="H23" s="17">
        <v>41793</v>
      </c>
    </row>
    <row r="24" spans="1:8" ht="12.75" customHeight="1">
      <c r="A24">
        <v>16</v>
      </c>
      <c r="B24" t="s">
        <v>48</v>
      </c>
      <c r="C24" t="s">
        <v>41</v>
      </c>
      <c r="D24" t="s">
        <v>22</v>
      </c>
      <c r="E24" s="39">
        <v>50000000</v>
      </c>
      <c r="F24" s="15">
        <v>499.363</v>
      </c>
      <c r="G24" s="16">
        <v>0.0068000000000000005</v>
      </c>
      <c r="H24" s="17">
        <v>41765</v>
      </c>
    </row>
    <row r="25" spans="1:8" ht="12.75" customHeight="1">
      <c r="A25">
        <v>17</v>
      </c>
      <c r="B25" t="s">
        <v>49</v>
      </c>
      <c r="C25" t="s">
        <v>19</v>
      </c>
      <c r="D25" t="s">
        <v>13</v>
      </c>
      <c r="E25" s="39">
        <v>50000000</v>
      </c>
      <c r="F25" s="15">
        <v>499.2785</v>
      </c>
      <c r="G25" s="16">
        <v>0.0068000000000000005</v>
      </c>
      <c r="H25" s="17">
        <v>41766</v>
      </c>
    </row>
    <row r="26" spans="1:8" ht="12.75" customHeight="1">
      <c r="A26">
        <v>18</v>
      </c>
      <c r="B26" t="s">
        <v>50</v>
      </c>
      <c r="C26" t="s">
        <v>39</v>
      </c>
      <c r="D26" t="s">
        <v>25</v>
      </c>
      <c r="E26" s="39">
        <v>50000000</v>
      </c>
      <c r="F26" s="15">
        <v>499.0265</v>
      </c>
      <c r="G26" s="16">
        <v>0.0068000000000000005</v>
      </c>
      <c r="H26" s="17">
        <v>41768</v>
      </c>
    </row>
    <row r="27" spans="1:8" ht="12.75" customHeight="1">
      <c r="A27">
        <v>19</v>
      </c>
      <c r="B27" t="s">
        <v>52</v>
      </c>
      <c r="C27" t="s">
        <v>51</v>
      </c>
      <c r="D27" t="s">
        <v>13</v>
      </c>
      <c r="E27" s="39">
        <v>50000000</v>
      </c>
      <c r="F27" s="15">
        <v>498.967</v>
      </c>
      <c r="G27" s="16">
        <v>0.0068000000000000005</v>
      </c>
      <c r="H27" s="17">
        <v>41768</v>
      </c>
    </row>
    <row r="28" spans="1:8" ht="12.75" customHeight="1">
      <c r="A28">
        <v>20</v>
      </c>
      <c r="B28" t="s">
        <v>54</v>
      </c>
      <c r="C28" t="s">
        <v>53</v>
      </c>
      <c r="D28" t="s">
        <v>13</v>
      </c>
      <c r="E28" s="39">
        <v>50000000</v>
      </c>
      <c r="F28" s="15">
        <v>496.836</v>
      </c>
      <c r="G28" s="16">
        <v>0.0067</v>
      </c>
      <c r="H28" s="17">
        <v>41785</v>
      </c>
    </row>
    <row r="29" spans="1:8" ht="12.75" customHeight="1">
      <c r="A29">
        <v>21</v>
      </c>
      <c r="B29" t="s">
        <v>56</v>
      </c>
      <c r="C29" t="s">
        <v>55</v>
      </c>
      <c r="D29" t="s">
        <v>25</v>
      </c>
      <c r="E29" s="39">
        <v>20000000</v>
      </c>
      <c r="F29" s="15">
        <v>199.7614</v>
      </c>
      <c r="G29" s="16">
        <v>0.0027</v>
      </c>
      <c r="H29" s="17">
        <v>41765</v>
      </c>
    </row>
    <row r="30" spans="3:9" ht="12.75" customHeight="1">
      <c r="C30" s="19" t="s">
        <v>57</v>
      </c>
      <c r="D30" s="19"/>
      <c r="E30" s="40"/>
      <c r="F30" s="20">
        <f>SUM(F9:F29)</f>
        <v>35500.01040000001</v>
      </c>
      <c r="G30" s="21">
        <f>SUM(G9:G29)</f>
        <v>0.4821</v>
      </c>
      <c r="H30" s="22"/>
      <c r="I30" s="30"/>
    </row>
    <row r="31" spans="6:8" ht="12.75" customHeight="1">
      <c r="F31" s="15"/>
      <c r="G31" s="16"/>
      <c r="H31" s="17"/>
    </row>
    <row r="32" spans="3:8" ht="12.75" customHeight="1">
      <c r="C32" s="1" t="s">
        <v>58</v>
      </c>
      <c r="F32" s="15"/>
      <c r="G32" s="16"/>
      <c r="H32" s="17"/>
    </row>
    <row r="33" spans="1:8" ht="12.75" customHeight="1">
      <c r="A33">
        <v>22</v>
      </c>
      <c r="B33" t="s">
        <v>60</v>
      </c>
      <c r="C33" t="s">
        <v>59</v>
      </c>
      <c r="D33" t="s">
        <v>28</v>
      </c>
      <c r="E33" s="39">
        <v>500000000</v>
      </c>
      <c r="F33" s="15">
        <v>4947.415</v>
      </c>
      <c r="G33" s="16">
        <v>0.0672</v>
      </c>
      <c r="H33" s="17">
        <v>41800</v>
      </c>
    </row>
    <row r="34" spans="1:8" ht="12.75" customHeight="1">
      <c r="A34">
        <v>23</v>
      </c>
      <c r="B34" t="s">
        <v>62</v>
      </c>
      <c r="C34" t="s">
        <v>61</v>
      </c>
      <c r="D34" t="s">
        <v>13</v>
      </c>
      <c r="E34" s="39">
        <v>400000000</v>
      </c>
      <c r="F34" s="15">
        <v>3971.56</v>
      </c>
      <c r="G34" s="16">
        <v>0.053899999999999997</v>
      </c>
      <c r="H34" s="17">
        <v>41788</v>
      </c>
    </row>
    <row r="35" spans="1:8" ht="12.75" customHeight="1">
      <c r="A35">
        <v>24</v>
      </c>
      <c r="B35" t="s">
        <v>64</v>
      </c>
      <c r="C35" t="s">
        <v>63</v>
      </c>
      <c r="D35" t="s">
        <v>22</v>
      </c>
      <c r="E35" s="39">
        <v>300000000</v>
      </c>
      <c r="F35" s="15">
        <v>2977.311</v>
      </c>
      <c r="G35" s="16">
        <v>0.0404</v>
      </c>
      <c r="H35" s="17">
        <v>41792</v>
      </c>
    </row>
    <row r="36" spans="1:8" ht="12.75" customHeight="1">
      <c r="A36">
        <v>25</v>
      </c>
      <c r="B36" t="s">
        <v>66</v>
      </c>
      <c r="C36" t="s">
        <v>65</v>
      </c>
      <c r="D36" t="s">
        <v>22</v>
      </c>
      <c r="E36" s="39">
        <v>250000000</v>
      </c>
      <c r="F36" s="15">
        <v>2493.3725</v>
      </c>
      <c r="G36" s="16">
        <v>0.0339</v>
      </c>
      <c r="H36" s="17">
        <v>41771</v>
      </c>
    </row>
    <row r="37" spans="1:8" ht="12.75" customHeight="1">
      <c r="A37">
        <v>26</v>
      </c>
      <c r="B37" t="s">
        <v>68</v>
      </c>
      <c r="C37" t="s">
        <v>67</v>
      </c>
      <c r="D37" t="s">
        <v>25</v>
      </c>
      <c r="E37" s="39">
        <v>250000000</v>
      </c>
      <c r="F37" s="15">
        <v>2493.165</v>
      </c>
      <c r="G37" s="16">
        <v>0.0338</v>
      </c>
      <c r="H37" s="17">
        <v>41771</v>
      </c>
    </row>
    <row r="38" spans="1:8" ht="12.75" customHeight="1">
      <c r="A38">
        <v>27</v>
      </c>
      <c r="B38" t="s">
        <v>70</v>
      </c>
      <c r="C38" t="s">
        <v>69</v>
      </c>
      <c r="D38" t="s">
        <v>13</v>
      </c>
      <c r="E38" s="39">
        <v>250000000</v>
      </c>
      <c r="F38" s="15">
        <v>2487.08</v>
      </c>
      <c r="G38" s="16">
        <v>0.0338</v>
      </c>
      <c r="H38" s="17">
        <v>41781</v>
      </c>
    </row>
    <row r="39" spans="1:8" ht="12.75" customHeight="1">
      <c r="A39">
        <v>28</v>
      </c>
      <c r="B39" t="s">
        <v>72</v>
      </c>
      <c r="C39" t="s">
        <v>71</v>
      </c>
      <c r="D39" t="s">
        <v>25</v>
      </c>
      <c r="E39" s="39">
        <v>250000000</v>
      </c>
      <c r="F39" s="15">
        <v>2480.5625</v>
      </c>
      <c r="G39" s="16">
        <v>0.0337</v>
      </c>
      <c r="H39" s="17">
        <v>41792</v>
      </c>
    </row>
    <row r="40" spans="1:8" ht="12.75" customHeight="1">
      <c r="A40">
        <v>29</v>
      </c>
      <c r="B40" t="s">
        <v>74</v>
      </c>
      <c r="C40" t="s">
        <v>73</v>
      </c>
      <c r="D40" t="s">
        <v>30</v>
      </c>
      <c r="E40" s="39">
        <v>250000000</v>
      </c>
      <c r="F40" s="15">
        <v>2474.655</v>
      </c>
      <c r="G40" s="16">
        <v>0.0336</v>
      </c>
      <c r="H40" s="17">
        <v>41796</v>
      </c>
    </row>
    <row r="41" spans="1:8" ht="12.75" customHeight="1">
      <c r="A41">
        <v>30</v>
      </c>
      <c r="B41" t="s">
        <v>76</v>
      </c>
      <c r="C41" t="s">
        <v>75</v>
      </c>
      <c r="D41" t="s">
        <v>22</v>
      </c>
      <c r="E41" s="39">
        <v>250000000</v>
      </c>
      <c r="F41" s="15">
        <v>2469.22</v>
      </c>
      <c r="G41" s="16">
        <v>0.0335</v>
      </c>
      <c r="H41" s="17">
        <v>41810</v>
      </c>
    </row>
    <row r="42" spans="1:8" ht="12.75" customHeight="1">
      <c r="A42">
        <v>31</v>
      </c>
      <c r="B42" t="s">
        <v>78</v>
      </c>
      <c r="C42" t="s">
        <v>77</v>
      </c>
      <c r="D42" t="s">
        <v>13</v>
      </c>
      <c r="E42" s="39">
        <v>200000000</v>
      </c>
      <c r="F42" s="15">
        <v>1989.386</v>
      </c>
      <c r="G42" s="16">
        <v>0.027000000000000003</v>
      </c>
      <c r="H42" s="17">
        <v>41782</v>
      </c>
    </row>
    <row r="43" spans="1:8" ht="12.75" customHeight="1">
      <c r="A43">
        <v>32</v>
      </c>
      <c r="B43" t="s">
        <v>80</v>
      </c>
      <c r="C43" t="s">
        <v>79</v>
      </c>
      <c r="D43" t="s">
        <v>22</v>
      </c>
      <c r="E43" s="39">
        <v>200000000</v>
      </c>
      <c r="F43" s="15">
        <v>1986.49</v>
      </c>
      <c r="G43" s="16">
        <v>0.027000000000000003</v>
      </c>
      <c r="H43" s="17">
        <v>41789</v>
      </c>
    </row>
    <row r="44" spans="1:8" ht="12.75" customHeight="1">
      <c r="A44">
        <v>33</v>
      </c>
      <c r="B44" t="s">
        <v>82</v>
      </c>
      <c r="C44" t="s">
        <v>81</v>
      </c>
      <c r="D44" t="s">
        <v>22</v>
      </c>
      <c r="E44" s="39">
        <v>150000000</v>
      </c>
      <c r="F44" s="15">
        <v>1498.4805</v>
      </c>
      <c r="G44" s="16">
        <v>0.0203</v>
      </c>
      <c r="H44" s="17">
        <v>41764</v>
      </c>
    </row>
    <row r="45" spans="1:8" ht="12.75" customHeight="1">
      <c r="A45">
        <v>34</v>
      </c>
      <c r="B45" t="s">
        <v>84</v>
      </c>
      <c r="C45" t="s">
        <v>83</v>
      </c>
      <c r="D45" t="s">
        <v>13</v>
      </c>
      <c r="E45" s="39">
        <v>150000000</v>
      </c>
      <c r="F45" s="15">
        <v>1494.8385</v>
      </c>
      <c r="G45" s="16">
        <v>0.0203</v>
      </c>
      <c r="H45" s="17">
        <v>41772</v>
      </c>
    </row>
    <row r="46" spans="1:8" ht="12.75" customHeight="1">
      <c r="A46">
        <v>35</v>
      </c>
      <c r="B46" t="s">
        <v>86</v>
      </c>
      <c r="C46" t="s">
        <v>85</v>
      </c>
      <c r="D46" t="s">
        <v>25</v>
      </c>
      <c r="E46" s="39">
        <v>123000000</v>
      </c>
      <c r="F46" s="15">
        <v>1203.51072</v>
      </c>
      <c r="G46" s="16">
        <v>0.0163</v>
      </c>
      <c r="H46" s="17">
        <v>41838</v>
      </c>
    </row>
    <row r="47" spans="1:8" ht="12.75" customHeight="1">
      <c r="A47">
        <v>36</v>
      </c>
      <c r="B47" t="s">
        <v>88</v>
      </c>
      <c r="C47" t="s">
        <v>87</v>
      </c>
      <c r="D47" t="s">
        <v>22</v>
      </c>
      <c r="E47" s="39">
        <v>100000000</v>
      </c>
      <c r="F47" s="15">
        <v>990.782</v>
      </c>
      <c r="G47" s="16">
        <v>0.013500000000000002</v>
      </c>
      <c r="H47" s="17">
        <v>41795</v>
      </c>
    </row>
    <row r="48" spans="3:9" ht="12.75" customHeight="1">
      <c r="C48" s="19" t="s">
        <v>57</v>
      </c>
      <c r="D48" s="19"/>
      <c r="E48" s="40"/>
      <c r="F48" s="20">
        <f>SUM(F33:F47)</f>
        <v>35957.82872</v>
      </c>
      <c r="G48" s="21">
        <f>SUM(G33:G47)</f>
        <v>0.4882</v>
      </c>
      <c r="H48" s="22"/>
      <c r="I48" s="30"/>
    </row>
    <row r="49" spans="6:8" ht="12.75" customHeight="1">
      <c r="F49" s="15"/>
      <c r="G49" s="16"/>
      <c r="H49" s="17"/>
    </row>
    <row r="50" spans="3:8" ht="12.75" customHeight="1">
      <c r="C50" s="1" t="s">
        <v>90</v>
      </c>
      <c r="F50" s="15"/>
      <c r="G50" s="16"/>
      <c r="H50" s="17"/>
    </row>
    <row r="51" spans="3:8" ht="12.75" customHeight="1">
      <c r="C51" s="1" t="s">
        <v>91</v>
      </c>
      <c r="F51" s="15"/>
      <c r="G51" s="16"/>
      <c r="H51" s="17"/>
    </row>
    <row r="52" spans="1:8" ht="12.75" customHeight="1">
      <c r="A52">
        <v>37</v>
      </c>
      <c r="B52" t="s">
        <v>93</v>
      </c>
      <c r="C52" t="s">
        <v>92</v>
      </c>
      <c r="D52" t="s">
        <v>33</v>
      </c>
      <c r="E52" s="39">
        <v>50000000</v>
      </c>
      <c r="F52" s="15">
        <v>500.149</v>
      </c>
      <c r="G52" s="16">
        <v>0.0068000000000000005</v>
      </c>
      <c r="H52" s="17">
        <v>41806</v>
      </c>
    </row>
    <row r="53" spans="3:9" ht="12.75" customHeight="1">
      <c r="C53" s="19" t="s">
        <v>57</v>
      </c>
      <c r="D53" s="19"/>
      <c r="E53" s="40"/>
      <c r="F53" s="20">
        <f>SUM(F52:F52)</f>
        <v>500.149</v>
      </c>
      <c r="G53" s="21">
        <f>SUM(G52:G52)</f>
        <v>0.0068000000000000005</v>
      </c>
      <c r="H53" s="22"/>
      <c r="I53" s="30"/>
    </row>
    <row r="54" spans="6:8" ht="12.75" customHeight="1">
      <c r="F54" s="15"/>
      <c r="G54" s="16"/>
      <c r="H54" s="17"/>
    </row>
    <row r="55" spans="3:8" ht="12.75" customHeight="1">
      <c r="C55" s="1" t="s">
        <v>94</v>
      </c>
      <c r="F55" s="15">
        <v>1960.054878</v>
      </c>
      <c r="G55" s="16">
        <v>0.026600000000000002</v>
      </c>
      <c r="H55" s="17"/>
    </row>
    <row r="56" spans="3:9" ht="12.75" customHeight="1">
      <c r="C56" s="19" t="s">
        <v>57</v>
      </c>
      <c r="D56" s="19"/>
      <c r="E56" s="40"/>
      <c r="F56" s="20">
        <f>SUM(F55:F55)</f>
        <v>1960.054878</v>
      </c>
      <c r="G56" s="21">
        <f>SUM(G55:G55)</f>
        <v>0.026600000000000002</v>
      </c>
      <c r="H56" s="22"/>
      <c r="I56" s="30"/>
    </row>
    <row r="57" spans="6:8" ht="12.75" customHeight="1">
      <c r="F57" s="15"/>
      <c r="G57" s="16"/>
      <c r="H57" s="17"/>
    </row>
    <row r="58" spans="3:8" ht="12.75" customHeight="1">
      <c r="C58" s="1" t="s">
        <v>95</v>
      </c>
      <c r="F58" s="15"/>
      <c r="G58" s="16"/>
      <c r="H58" s="17"/>
    </row>
    <row r="59" spans="3:8" ht="12.75" customHeight="1">
      <c r="C59" s="1" t="s">
        <v>96</v>
      </c>
      <c r="F59" s="15">
        <v>-263.938808</v>
      </c>
      <c r="G59" s="16">
        <v>-0.0037</v>
      </c>
      <c r="H59" s="17"/>
    </row>
    <row r="60" spans="3:9" ht="12.75" customHeight="1">
      <c r="C60" s="19" t="s">
        <v>57</v>
      </c>
      <c r="D60" s="19"/>
      <c r="E60" s="40"/>
      <c r="F60" s="20">
        <f>SUM(F59:F59)</f>
        <v>-263.938808</v>
      </c>
      <c r="G60" s="21">
        <f>SUM(G59:G59)</f>
        <v>-0.0037</v>
      </c>
      <c r="H60" s="22"/>
      <c r="I60" s="30"/>
    </row>
    <row r="61" spans="3:9" ht="12.75" customHeight="1">
      <c r="C61" s="23" t="s">
        <v>97</v>
      </c>
      <c r="D61" s="23"/>
      <c r="E61" s="41"/>
      <c r="F61" s="24">
        <f>SUM(F30,F48,F53,F56,F60)</f>
        <v>73654.10419</v>
      </c>
      <c r="G61" s="25">
        <f>SUM(G30,G48,G53,G56,G60)</f>
        <v>1</v>
      </c>
      <c r="H61" s="26"/>
      <c r="I61" s="31"/>
    </row>
    <row r="62" ht="12.75" customHeight="1"/>
    <row r="63" ht="12.75" customHeight="1">
      <c r="C63" s="1" t="s">
        <v>415</v>
      </c>
    </row>
    <row r="64" ht="12.75" customHeight="1">
      <c r="C64" s="1" t="s">
        <v>416</v>
      </c>
    </row>
    <row r="65" ht="12.75" customHeight="1"/>
    <row r="66" ht="12.75" customHeight="1"/>
    <row r="67" ht="12.75" customHeight="1">
      <c r="C67" s="44" t="s">
        <v>419</v>
      </c>
    </row>
    <row r="68" spans="3:4" ht="12.75" customHeight="1">
      <c r="C68" s="44" t="s">
        <v>420</v>
      </c>
      <c r="D68" s="45" t="s">
        <v>421</v>
      </c>
    </row>
    <row r="69" ht="12.75" customHeight="1">
      <c r="C69" s="44" t="s">
        <v>526</v>
      </c>
    </row>
    <row r="70" spans="3:6" ht="12.75" customHeight="1">
      <c r="C70" s="46" t="s">
        <v>422</v>
      </c>
      <c r="D70" s="113">
        <v>1367.5146</v>
      </c>
      <c r="F70" s="113"/>
    </row>
    <row r="71" spans="3:6" ht="12.75" customHeight="1">
      <c r="C71" s="46" t="s">
        <v>423</v>
      </c>
      <c r="D71" s="113">
        <v>1000.37</v>
      </c>
      <c r="F71" s="113"/>
    </row>
    <row r="72" spans="3:6" ht="12.75" customHeight="1">
      <c r="C72" s="46" t="s">
        <v>424</v>
      </c>
      <c r="D72" s="113">
        <v>1001.5943</v>
      </c>
      <c r="F72" s="113"/>
    </row>
    <row r="73" spans="3:6" ht="12.75" customHeight="1">
      <c r="C73" s="46" t="s">
        <v>425</v>
      </c>
      <c r="D73" s="113">
        <v>1001.3768</v>
      </c>
      <c r="F73" s="113"/>
    </row>
    <row r="74" spans="3:6" ht="12.75" customHeight="1">
      <c r="C74" s="46" t="s">
        <v>426</v>
      </c>
      <c r="D74" s="113">
        <v>1001.3748</v>
      </c>
      <c r="F74" s="113"/>
    </row>
    <row r="75" spans="3:6" ht="12.75" customHeight="1">
      <c r="C75" s="47" t="s">
        <v>427</v>
      </c>
      <c r="D75" s="113">
        <v>1367.3445</v>
      </c>
      <c r="F75" s="113"/>
    </row>
    <row r="76" spans="3:6" ht="12.75" customHeight="1">
      <c r="C76" s="46" t="s">
        <v>428</v>
      </c>
      <c r="D76" s="113">
        <v>1369.2512</v>
      </c>
      <c r="F76" s="113"/>
    </row>
    <row r="77" spans="3:6" ht="12.75" customHeight="1">
      <c r="C77" s="46" t="s">
        <v>429</v>
      </c>
      <c r="D77" s="113">
        <v>1000.42</v>
      </c>
      <c r="F77" s="113"/>
    </row>
    <row r="78" spans="3:6" ht="12.75" customHeight="1">
      <c r="C78" s="46" t="s">
        <v>430</v>
      </c>
      <c r="D78" s="113">
        <v>1001.742</v>
      </c>
      <c r="F78" s="113"/>
    </row>
    <row r="79" spans="3:6" ht="12.75" customHeight="1">
      <c r="C79" s="46" t="s">
        <v>431</v>
      </c>
      <c r="D79" s="113">
        <v>1001.4821</v>
      </c>
      <c r="F79" s="113"/>
    </row>
    <row r="80" spans="3:6" ht="12.75" customHeight="1">
      <c r="C80" s="47" t="s">
        <v>432</v>
      </c>
      <c r="D80" s="113">
        <v>1369.0097</v>
      </c>
      <c r="F80" s="113"/>
    </row>
    <row r="81" ht="12.75" customHeight="1">
      <c r="C81" s="46" t="s">
        <v>527</v>
      </c>
    </row>
    <row r="82" spans="3:4" ht="12.75" customHeight="1">
      <c r="C82" s="46" t="s">
        <v>422</v>
      </c>
      <c r="D82" s="113">
        <v>1377.831</v>
      </c>
    </row>
    <row r="83" spans="3:4" ht="12.75" customHeight="1">
      <c r="C83" s="46" t="s">
        <v>423</v>
      </c>
      <c r="D83" s="113">
        <v>1000.37</v>
      </c>
    </row>
    <row r="84" spans="3:4" ht="12.75" customHeight="1">
      <c r="C84" s="46" t="s">
        <v>424</v>
      </c>
      <c r="D84" s="113">
        <v>1000.2722</v>
      </c>
    </row>
    <row r="85" spans="3:4" ht="12.75" customHeight="1">
      <c r="C85" s="46" t="s">
        <v>425</v>
      </c>
      <c r="D85" s="113">
        <v>1001.0097</v>
      </c>
    </row>
    <row r="86" spans="3:4" ht="12.75" customHeight="1">
      <c r="C86" s="46" t="s">
        <v>426</v>
      </c>
      <c r="D86" s="113">
        <v>1001.0099</v>
      </c>
    </row>
    <row r="87" spans="3:4" ht="12.75" customHeight="1">
      <c r="C87" s="47" t="s">
        <v>427</v>
      </c>
      <c r="D87" s="113">
        <v>1377.6323</v>
      </c>
    </row>
    <row r="88" spans="3:4" ht="12.75" customHeight="1">
      <c r="C88" s="46" t="s">
        <v>428</v>
      </c>
      <c r="D88" s="113">
        <v>1379.6378</v>
      </c>
    </row>
    <row r="89" spans="3:4" ht="12.75">
      <c r="C89" s="46" t="s">
        <v>429</v>
      </c>
      <c r="D89" s="113">
        <v>1000.42</v>
      </c>
    </row>
    <row r="90" spans="3:4" ht="12.75">
      <c r="C90" s="46" t="s">
        <v>430</v>
      </c>
      <c r="D90" s="113">
        <v>1000.3649</v>
      </c>
    </row>
    <row r="91" spans="3:4" ht="12.75">
      <c r="C91" s="46" t="s">
        <v>431</v>
      </c>
      <c r="D91" s="113">
        <v>1001.1007</v>
      </c>
    </row>
    <row r="92" spans="3:4" ht="12.75">
      <c r="C92" s="47" t="s">
        <v>432</v>
      </c>
      <c r="D92" s="113">
        <v>1379.3465</v>
      </c>
    </row>
    <row r="93" spans="3:4" ht="12.75">
      <c r="C93" s="48" t="s">
        <v>433</v>
      </c>
      <c r="D93" s="49" t="s">
        <v>421</v>
      </c>
    </row>
    <row r="94" spans="3:4" ht="12.75">
      <c r="C94" s="48" t="s">
        <v>434</v>
      </c>
      <c r="D94" s="49" t="s">
        <v>421</v>
      </c>
    </row>
    <row r="95" spans="3:4" ht="12.75">
      <c r="C95" s="48" t="s">
        <v>435</v>
      </c>
      <c r="D95" s="49" t="s">
        <v>421</v>
      </c>
    </row>
    <row r="96" spans="3:4" ht="12.75">
      <c r="C96" s="48" t="s">
        <v>436</v>
      </c>
      <c r="D96" s="130" t="s">
        <v>534</v>
      </c>
    </row>
    <row r="97" ht="12.75">
      <c r="C97" s="44" t="s">
        <v>437</v>
      </c>
    </row>
    <row r="98" spans="3:5" ht="12.75">
      <c r="C98" s="50" t="s">
        <v>438</v>
      </c>
      <c r="D98" s="51" t="s">
        <v>439</v>
      </c>
      <c r="E98" s="51" t="s">
        <v>440</v>
      </c>
    </row>
    <row r="99" spans="3:5" ht="12.75">
      <c r="C99" s="46" t="s">
        <v>423</v>
      </c>
      <c r="D99" s="128">
        <v>5.859642999999999</v>
      </c>
      <c r="E99" s="129">
        <v>5.611901</v>
      </c>
    </row>
    <row r="100" spans="3:5" ht="12.75">
      <c r="C100" s="46" t="s">
        <v>424</v>
      </c>
      <c r="D100" s="128">
        <v>6.892343</v>
      </c>
      <c r="E100" s="129">
        <v>6.600941</v>
      </c>
    </row>
    <row r="101" spans="3:5" ht="12.75">
      <c r="C101" s="46" t="s">
        <v>425</v>
      </c>
      <c r="D101" s="128">
        <v>6.154469000000001</v>
      </c>
      <c r="E101" s="129">
        <v>5.8942630000000005</v>
      </c>
    </row>
    <row r="102" spans="3:5" ht="12.75">
      <c r="C102" s="46" t="s">
        <v>426</v>
      </c>
      <c r="D102" s="128">
        <v>6.166685</v>
      </c>
      <c r="E102" s="129">
        <v>5.905962</v>
      </c>
    </row>
    <row r="103" spans="3:5" ht="12.75">
      <c r="C103" s="46" t="s">
        <v>429</v>
      </c>
      <c r="D103" s="128">
        <v>5.890260999999999</v>
      </c>
      <c r="E103" s="129">
        <v>5.641223999999999</v>
      </c>
    </row>
    <row r="104" spans="3:5" ht="12.75">
      <c r="C104" s="46" t="s">
        <v>430</v>
      </c>
      <c r="D104" s="128">
        <v>6.966119000000001</v>
      </c>
      <c r="E104" s="129">
        <v>6.671596</v>
      </c>
    </row>
    <row r="105" spans="3:5" ht="12.75">
      <c r="C105" s="47" t="s">
        <v>543</v>
      </c>
      <c r="D105" s="128">
        <v>6.205891</v>
      </c>
      <c r="E105" s="129">
        <v>5.943511</v>
      </c>
    </row>
    <row r="106" ht="12.75">
      <c r="C106" s="52" t="s">
        <v>441</v>
      </c>
    </row>
    <row r="107" ht="12.75">
      <c r="C107" s="53" t="s">
        <v>442</v>
      </c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55">
      <selection activeCell="F77" sqref="F77"/>
    </sheetView>
  </sheetViews>
  <sheetFormatPr defaultColWidth="9.140625" defaultRowHeight="12.75"/>
  <cols>
    <col min="1" max="1" width="7.57421875" style="0" customWidth="1"/>
    <col min="2" max="2" width="17.7109375" style="0" customWidth="1"/>
    <col min="3" max="3" width="60.28125" style="0" customWidth="1"/>
    <col min="4" max="4" width="15.57421875" style="0" customWidth="1"/>
    <col min="5" max="5" width="15.57421875" style="39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35" customWidth="1"/>
    <col min="12" max="12" width="15.57421875" style="28" customWidth="1"/>
  </cols>
  <sheetData>
    <row r="1" spans="1:8" ht="18.75">
      <c r="A1" s="3"/>
      <c r="B1" s="3"/>
      <c r="C1" s="143" t="s">
        <v>298</v>
      </c>
      <c r="D1" s="143"/>
      <c r="E1" s="143"/>
      <c r="F1" s="143"/>
      <c r="G1" s="143"/>
      <c r="H1" s="32"/>
    </row>
    <row r="2" spans="1:8" ht="12.75">
      <c r="A2" s="4" t="s">
        <v>1</v>
      </c>
      <c r="B2" s="4"/>
      <c r="C2" s="5" t="s">
        <v>2</v>
      </c>
      <c r="D2" s="6"/>
      <c r="E2" s="37"/>
      <c r="F2" s="7"/>
      <c r="G2" s="8"/>
      <c r="H2" s="33"/>
    </row>
    <row r="3" spans="1:8" ht="15.75" customHeight="1">
      <c r="A3" s="9"/>
      <c r="B3" s="9"/>
      <c r="C3" s="10"/>
      <c r="D3" s="4"/>
      <c r="E3" s="37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8" t="s">
        <v>414</v>
      </c>
      <c r="F4" s="13" t="s">
        <v>6</v>
      </c>
      <c r="G4" s="14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299</v>
      </c>
      <c r="C9" t="s">
        <v>12</v>
      </c>
      <c r="D9" t="s">
        <v>13</v>
      </c>
      <c r="E9" s="39">
        <v>100000000</v>
      </c>
      <c r="F9" s="15">
        <v>999.758</v>
      </c>
      <c r="G9" s="16">
        <v>0.1376</v>
      </c>
      <c r="H9" s="17">
        <v>41761</v>
      </c>
    </row>
    <row r="10" spans="1:11" ht="12.75" customHeight="1">
      <c r="A10">
        <v>2</v>
      </c>
      <c r="B10" t="s">
        <v>38</v>
      </c>
      <c r="C10" t="s">
        <v>37</v>
      </c>
      <c r="D10" t="s">
        <v>13</v>
      </c>
      <c r="E10" s="39">
        <v>100000000</v>
      </c>
      <c r="F10" s="15">
        <v>998.043</v>
      </c>
      <c r="G10" s="16">
        <v>0.1373</v>
      </c>
      <c r="H10" s="17">
        <v>41768</v>
      </c>
      <c r="J10" s="18" t="s">
        <v>16</v>
      </c>
      <c r="K10" s="36" t="s">
        <v>17</v>
      </c>
    </row>
    <row r="11" spans="1:11" ht="12.75" customHeight="1">
      <c r="A11">
        <v>3</v>
      </c>
      <c r="B11" t="s">
        <v>42</v>
      </c>
      <c r="C11" t="s">
        <v>41</v>
      </c>
      <c r="D11" t="s">
        <v>22</v>
      </c>
      <c r="E11" s="39">
        <v>100000000</v>
      </c>
      <c r="F11" s="15">
        <v>990.046</v>
      </c>
      <c r="G11" s="16">
        <v>0.1362</v>
      </c>
      <c r="H11" s="17">
        <v>41802</v>
      </c>
      <c r="J11" s="16" t="s">
        <v>13</v>
      </c>
      <c r="K11" s="35">
        <v>0.6144</v>
      </c>
    </row>
    <row r="12" spans="1:11" ht="12.75" customHeight="1">
      <c r="A12">
        <v>4</v>
      </c>
      <c r="B12" t="s">
        <v>301</v>
      </c>
      <c r="C12" t="s">
        <v>300</v>
      </c>
      <c r="D12" t="s">
        <v>13</v>
      </c>
      <c r="E12" s="39">
        <v>50000000</v>
      </c>
      <c r="F12" s="15">
        <v>496.236</v>
      </c>
      <c r="G12" s="16">
        <v>0.0683</v>
      </c>
      <c r="H12" s="17">
        <v>41792</v>
      </c>
      <c r="J12" s="16" t="s">
        <v>22</v>
      </c>
      <c r="K12" s="35">
        <v>0.1362</v>
      </c>
    </row>
    <row r="13" spans="3:11" ht="12.75" customHeight="1">
      <c r="C13" s="19" t="s">
        <v>57</v>
      </c>
      <c r="D13" s="19"/>
      <c r="E13" s="40"/>
      <c r="F13" s="20">
        <f>SUM(F9:F12)</f>
        <v>3484.0829999999996</v>
      </c>
      <c r="G13" s="21">
        <f>SUM(G9:G12)</f>
        <v>0.47940000000000005</v>
      </c>
      <c r="H13" s="22"/>
      <c r="I13" s="30"/>
      <c r="J13" s="16" t="s">
        <v>33</v>
      </c>
      <c r="K13" s="35">
        <v>0.0688</v>
      </c>
    </row>
    <row r="14" spans="6:11" ht="12.75" customHeight="1">
      <c r="F14" s="15"/>
      <c r="G14" s="16"/>
      <c r="H14" s="17"/>
      <c r="J14" s="16" t="s">
        <v>25</v>
      </c>
      <c r="K14" s="35">
        <v>0.068</v>
      </c>
    </row>
    <row r="15" spans="3:11" ht="12.75" customHeight="1">
      <c r="C15" s="1" t="s">
        <v>58</v>
      </c>
      <c r="F15" s="15"/>
      <c r="G15" s="16"/>
      <c r="H15" s="17"/>
      <c r="J15" s="16" t="s">
        <v>30</v>
      </c>
      <c r="K15" s="35">
        <v>0.0678</v>
      </c>
    </row>
    <row r="16" spans="1:11" ht="12.75" customHeight="1">
      <c r="A16">
        <v>5</v>
      </c>
      <c r="B16" t="s">
        <v>62</v>
      </c>
      <c r="C16" t="s">
        <v>61</v>
      </c>
      <c r="D16" t="s">
        <v>13</v>
      </c>
      <c r="E16" s="39">
        <v>100000000</v>
      </c>
      <c r="F16" s="15">
        <v>992.89</v>
      </c>
      <c r="G16" s="16">
        <v>0.1366</v>
      </c>
      <c r="H16" s="17">
        <v>41788</v>
      </c>
      <c r="J16" s="16" t="s">
        <v>35</v>
      </c>
      <c r="K16" s="35">
        <v>0.044800000000000006</v>
      </c>
    </row>
    <row r="17" spans="1:10" ht="12.75" customHeight="1">
      <c r="A17">
        <v>6</v>
      </c>
      <c r="B17" t="s">
        <v>115</v>
      </c>
      <c r="C17" t="s">
        <v>114</v>
      </c>
      <c r="D17" t="s">
        <v>13</v>
      </c>
      <c r="E17" s="39">
        <v>100000000</v>
      </c>
      <c r="F17" s="15">
        <v>978.158</v>
      </c>
      <c r="G17" s="16">
        <v>0.1346</v>
      </c>
      <c r="H17" s="17">
        <v>41843</v>
      </c>
      <c r="J17" s="16"/>
    </row>
    <row r="18" spans="1:8" ht="12.75" customHeight="1">
      <c r="A18">
        <v>7</v>
      </c>
      <c r="B18" t="s">
        <v>302</v>
      </c>
      <c r="C18" t="s">
        <v>249</v>
      </c>
      <c r="D18" t="s">
        <v>25</v>
      </c>
      <c r="E18" s="39">
        <v>50000000</v>
      </c>
      <c r="F18" s="15">
        <v>493.9805</v>
      </c>
      <c r="G18" s="16">
        <v>0.068</v>
      </c>
      <c r="H18" s="17">
        <v>41810</v>
      </c>
    </row>
    <row r="19" spans="1:8" ht="12.75" customHeight="1">
      <c r="A19">
        <v>8</v>
      </c>
      <c r="B19" t="s">
        <v>109</v>
      </c>
      <c r="C19" t="s">
        <v>73</v>
      </c>
      <c r="D19" t="s">
        <v>30</v>
      </c>
      <c r="E19" s="39">
        <v>50000000</v>
      </c>
      <c r="F19" s="15">
        <v>492.915</v>
      </c>
      <c r="G19" s="16">
        <v>0.0678</v>
      </c>
      <c r="H19" s="17">
        <v>41810</v>
      </c>
    </row>
    <row r="20" spans="3:9" ht="12.75" customHeight="1">
      <c r="C20" s="19" t="s">
        <v>57</v>
      </c>
      <c r="D20" s="19"/>
      <c r="E20" s="40"/>
      <c r="F20" s="20">
        <f>SUM(F16:F19)</f>
        <v>2957.9435</v>
      </c>
      <c r="G20" s="21">
        <f>SUM(G16:G19)</f>
        <v>0.40700000000000003</v>
      </c>
      <c r="H20" s="22"/>
      <c r="I20" s="30"/>
    </row>
    <row r="21" spans="6:8" ht="12.75" customHeight="1">
      <c r="F21" s="15"/>
      <c r="G21" s="16"/>
      <c r="H21" s="17"/>
    </row>
    <row r="22" spans="3:8" ht="12.75" customHeight="1">
      <c r="C22" s="1" t="s">
        <v>90</v>
      </c>
      <c r="F22" s="15"/>
      <c r="G22" s="16"/>
      <c r="H22" s="17"/>
    </row>
    <row r="23" spans="3:8" ht="12.75" customHeight="1">
      <c r="C23" s="1" t="s">
        <v>118</v>
      </c>
      <c r="F23" s="15"/>
      <c r="G23" s="16"/>
      <c r="H23" s="17"/>
    </row>
    <row r="24" spans="1:8" ht="12.75" customHeight="1">
      <c r="A24">
        <v>9</v>
      </c>
      <c r="B24" t="s">
        <v>303</v>
      </c>
      <c r="C24" t="s">
        <v>124</v>
      </c>
      <c r="D24" t="s">
        <v>33</v>
      </c>
      <c r="E24" s="39">
        <v>50000000</v>
      </c>
      <c r="F24" s="15">
        <v>499.819</v>
      </c>
      <c r="G24" s="16">
        <v>0.0688</v>
      </c>
      <c r="H24" s="17">
        <v>41776</v>
      </c>
    </row>
    <row r="25" spans="3:9" ht="12.75" customHeight="1">
      <c r="C25" s="19" t="s">
        <v>57</v>
      </c>
      <c r="D25" s="19"/>
      <c r="E25" s="40"/>
      <c r="F25" s="20">
        <f>SUM(F24:F24)</f>
        <v>499.819</v>
      </c>
      <c r="G25" s="21">
        <f>SUM(G24:G24)</f>
        <v>0.0688</v>
      </c>
      <c r="H25" s="22"/>
      <c r="I25" s="30"/>
    </row>
    <row r="26" spans="6:8" ht="12.75" customHeight="1">
      <c r="F26" s="15"/>
      <c r="G26" s="16"/>
      <c r="H26" s="17"/>
    </row>
    <row r="27" spans="3:8" ht="12.75" customHeight="1">
      <c r="C27" s="1" t="s">
        <v>94</v>
      </c>
      <c r="F27" s="15">
        <v>812.108408</v>
      </c>
      <c r="G27" s="16">
        <v>0.1117</v>
      </c>
      <c r="H27" s="17"/>
    </row>
    <row r="28" spans="3:9" ht="12.75" customHeight="1">
      <c r="C28" s="19" t="s">
        <v>57</v>
      </c>
      <c r="D28" s="19"/>
      <c r="E28" s="40"/>
      <c r="F28" s="20">
        <f>SUM(F27:F27)</f>
        <v>812.108408</v>
      </c>
      <c r="G28" s="21">
        <f>SUM(G27:G27)</f>
        <v>0.1117</v>
      </c>
      <c r="H28" s="22"/>
      <c r="I28" s="30"/>
    </row>
    <row r="29" spans="6:8" ht="12.75" customHeight="1">
      <c r="F29" s="15"/>
      <c r="G29" s="16"/>
      <c r="H29" s="17"/>
    </row>
    <row r="30" spans="3:8" ht="12.75" customHeight="1">
      <c r="C30" s="1" t="s">
        <v>95</v>
      </c>
      <c r="F30" s="15"/>
      <c r="G30" s="16"/>
      <c r="H30" s="17"/>
    </row>
    <row r="31" spans="3:8" ht="12.75" customHeight="1">
      <c r="C31" s="1" t="s">
        <v>96</v>
      </c>
      <c r="F31" s="15">
        <v>-486.099252</v>
      </c>
      <c r="G31" s="16">
        <v>-0.0669</v>
      </c>
      <c r="H31" s="17"/>
    </row>
    <row r="32" spans="3:9" ht="12.75" customHeight="1">
      <c r="C32" s="19" t="s">
        <v>57</v>
      </c>
      <c r="D32" s="19"/>
      <c r="E32" s="40"/>
      <c r="F32" s="20">
        <f>SUM(F31:F31)</f>
        <v>-486.099252</v>
      </c>
      <c r="G32" s="21">
        <f>SUM(G31:G31)</f>
        <v>-0.0669</v>
      </c>
      <c r="H32" s="22"/>
      <c r="I32" s="30"/>
    </row>
    <row r="33" spans="3:9" ht="12.75" customHeight="1">
      <c r="C33" s="23" t="s">
        <v>97</v>
      </c>
      <c r="D33" s="23"/>
      <c r="E33" s="41"/>
      <c r="F33" s="24">
        <f>SUM(F13,F20,F25,F28,F32)</f>
        <v>7267.854656</v>
      </c>
      <c r="G33" s="25">
        <f>SUM(G13,G20,G25,G28,G32)</f>
        <v>1</v>
      </c>
      <c r="H33" s="26"/>
      <c r="I33" s="31"/>
    </row>
    <row r="34" ht="12.75" customHeight="1"/>
    <row r="35" ht="12.75" customHeight="1">
      <c r="C35" s="1" t="s">
        <v>415</v>
      </c>
    </row>
    <row r="36" ht="12.75" customHeight="1">
      <c r="C36" s="1" t="s">
        <v>416</v>
      </c>
    </row>
    <row r="37" ht="12.75" customHeight="1">
      <c r="C37" s="1"/>
    </row>
    <row r="38" ht="12.75" customHeight="1"/>
    <row r="39" spans="3:8" ht="12.75" customHeight="1">
      <c r="C39" s="60" t="s">
        <v>419</v>
      </c>
      <c r="D39" s="60"/>
      <c r="E39" s="60"/>
      <c r="F39" s="61"/>
      <c r="G39" s="86"/>
      <c r="H39" s="86"/>
    </row>
    <row r="40" spans="3:8" ht="12.75" customHeight="1">
      <c r="C40" s="60" t="s">
        <v>420</v>
      </c>
      <c r="D40" s="101" t="s">
        <v>421</v>
      </c>
      <c r="E40" s="60"/>
      <c r="F40" s="61"/>
      <c r="G40" s="86"/>
      <c r="H40" s="86"/>
    </row>
    <row r="41" spans="3:8" ht="12.75" customHeight="1">
      <c r="C41" s="44" t="s">
        <v>528</v>
      </c>
      <c r="D41" s="60"/>
      <c r="E41" s="60"/>
      <c r="F41" s="61"/>
      <c r="G41" s="86"/>
      <c r="H41" s="86"/>
    </row>
    <row r="42" spans="3:8" ht="12.75" customHeight="1">
      <c r="C42" s="64" t="s">
        <v>422</v>
      </c>
      <c r="D42" s="102">
        <v>1210.8804</v>
      </c>
      <c r="E42" s="60"/>
      <c r="F42" s="61"/>
      <c r="G42" s="86"/>
      <c r="H42" s="86"/>
    </row>
    <row r="43" spans="3:8" ht="12.75" customHeight="1">
      <c r="C43" s="64" t="s">
        <v>423</v>
      </c>
      <c r="D43" s="102">
        <v>1005.1032</v>
      </c>
      <c r="E43" s="60"/>
      <c r="F43" s="61"/>
      <c r="G43" s="86"/>
      <c r="H43" s="86"/>
    </row>
    <row r="44" spans="3:8" ht="12.75" customHeight="1">
      <c r="C44" s="64" t="s">
        <v>514</v>
      </c>
      <c r="D44" s="137">
        <v>1001.4962</v>
      </c>
      <c r="E44" s="60"/>
      <c r="F44" s="61"/>
      <c r="G44" s="86"/>
      <c r="H44" s="86"/>
    </row>
    <row r="45" spans="3:8" ht="12.75" customHeight="1">
      <c r="C45" s="64" t="s">
        <v>426</v>
      </c>
      <c r="D45" s="102">
        <v>1011.9967</v>
      </c>
      <c r="E45" s="60"/>
      <c r="F45" s="61"/>
      <c r="G45" s="86"/>
      <c r="H45" s="86"/>
    </row>
    <row r="46" spans="3:8" ht="12.75" customHeight="1">
      <c r="C46" s="64" t="s">
        <v>489</v>
      </c>
      <c r="D46" s="137" t="s">
        <v>421</v>
      </c>
      <c r="E46" s="60"/>
      <c r="F46" s="61"/>
      <c r="G46" s="86"/>
      <c r="H46" s="86"/>
    </row>
    <row r="47" spans="3:8" ht="12.75" customHeight="1">
      <c r="C47" s="64" t="s">
        <v>428</v>
      </c>
      <c r="D47" s="102">
        <v>1212.6904</v>
      </c>
      <c r="E47" s="60"/>
      <c r="F47" s="61"/>
      <c r="G47" s="86"/>
      <c r="H47" s="86"/>
    </row>
    <row r="48" spans="3:8" ht="12.75" customHeight="1">
      <c r="C48" s="64" t="s">
        <v>429</v>
      </c>
      <c r="D48" s="102">
        <v>1002.64</v>
      </c>
      <c r="E48" s="60"/>
      <c r="F48" s="61"/>
      <c r="G48" s="86"/>
      <c r="H48" s="86"/>
    </row>
    <row r="49" spans="3:8" ht="12.75" customHeight="1">
      <c r="C49" s="64" t="s">
        <v>430</v>
      </c>
      <c r="D49" s="137" t="s">
        <v>421</v>
      </c>
      <c r="E49" s="60"/>
      <c r="F49" s="61"/>
      <c r="G49" s="86"/>
      <c r="H49" s="86"/>
    </row>
    <row r="50" spans="3:8" ht="12.75" customHeight="1">
      <c r="C50" s="64" t="s">
        <v>431</v>
      </c>
      <c r="D50" s="102">
        <v>1002.4513</v>
      </c>
      <c r="E50" s="60"/>
      <c r="F50" s="61"/>
      <c r="G50" s="86"/>
      <c r="H50" s="86"/>
    </row>
    <row r="51" spans="3:8" ht="12.75" customHeight="1">
      <c r="C51" s="64" t="s">
        <v>450</v>
      </c>
      <c r="D51" s="102">
        <v>1212.0472</v>
      </c>
      <c r="E51" s="60"/>
      <c r="F51" s="61"/>
      <c r="G51" s="86"/>
      <c r="H51" s="86"/>
    </row>
    <row r="52" spans="3:8" ht="12.75" customHeight="1">
      <c r="C52" s="64"/>
      <c r="D52" s="45"/>
      <c r="E52" s="60"/>
      <c r="F52" s="61"/>
      <c r="G52" s="86"/>
      <c r="H52" s="86"/>
    </row>
    <row r="53" spans="3:8" ht="12.75" customHeight="1">
      <c r="C53" s="46" t="s">
        <v>527</v>
      </c>
      <c r="E53" s="60"/>
      <c r="F53" s="61"/>
      <c r="G53" s="86"/>
      <c r="H53" s="86"/>
    </row>
    <row r="54" spans="3:8" ht="12.75" customHeight="1">
      <c r="C54" s="64" t="s">
        <v>422</v>
      </c>
      <c r="D54" s="102">
        <v>1219.8273</v>
      </c>
      <c r="E54" s="60"/>
      <c r="G54" s="120"/>
      <c r="H54" s="86"/>
    </row>
    <row r="55" spans="3:8" ht="12.75" customHeight="1">
      <c r="C55" s="64" t="s">
        <v>423</v>
      </c>
      <c r="D55" s="102">
        <v>1004.22</v>
      </c>
      <c r="E55" s="60"/>
      <c r="G55" s="120"/>
      <c r="H55" s="86"/>
    </row>
    <row r="56" spans="3:8" ht="12.75" customHeight="1">
      <c r="C56" s="64" t="s">
        <v>514</v>
      </c>
      <c r="D56" s="137">
        <v>1000.2747</v>
      </c>
      <c r="E56" s="60"/>
      <c r="G56" s="120"/>
      <c r="H56" s="86"/>
    </row>
    <row r="57" spans="3:8" ht="12.75" customHeight="1">
      <c r="C57" s="64" t="s">
        <v>426</v>
      </c>
      <c r="D57" s="102">
        <v>1019.4616</v>
      </c>
      <c r="E57" s="60"/>
      <c r="G57" s="120"/>
      <c r="H57" s="86"/>
    </row>
    <row r="58" spans="3:8" ht="12.75" customHeight="1">
      <c r="C58" s="64" t="s">
        <v>489</v>
      </c>
      <c r="D58" s="137" t="s">
        <v>421</v>
      </c>
      <c r="E58" s="60"/>
      <c r="G58" s="120"/>
      <c r="H58" s="86"/>
    </row>
    <row r="59" spans="3:8" ht="12.75" customHeight="1">
      <c r="C59" s="64" t="s">
        <v>428</v>
      </c>
      <c r="D59" s="102">
        <v>1221.8831</v>
      </c>
      <c r="E59" s="60"/>
      <c r="G59" s="120"/>
      <c r="H59" s="86"/>
    </row>
    <row r="60" spans="3:8" ht="12.75" customHeight="1">
      <c r="C60" s="64" t="s">
        <v>429</v>
      </c>
      <c r="D60" s="102">
        <v>1001.795</v>
      </c>
      <c r="E60" s="60"/>
      <c r="G60" s="120"/>
      <c r="H60" s="86"/>
    </row>
    <row r="61" spans="3:8" ht="12.75">
      <c r="C61" s="64" t="s">
        <v>430</v>
      </c>
      <c r="D61" s="137">
        <v>1000.2734</v>
      </c>
      <c r="E61" s="60"/>
      <c r="G61" s="120"/>
      <c r="H61" s="86"/>
    </row>
    <row r="62" spans="3:8" ht="12.75">
      <c r="C62" s="64" t="s">
        <v>431</v>
      </c>
      <c r="D62" s="102">
        <v>1001.7235</v>
      </c>
      <c r="E62" s="60"/>
      <c r="G62" s="120"/>
      <c r="H62" s="86"/>
    </row>
    <row r="63" spans="3:8" ht="12.75">
      <c r="C63" s="64" t="s">
        <v>450</v>
      </c>
      <c r="D63" s="102">
        <v>1221.1482</v>
      </c>
      <c r="E63" s="60"/>
      <c r="G63" s="120"/>
      <c r="H63" s="86"/>
    </row>
    <row r="64" spans="3:8" ht="12.75">
      <c r="C64" s="121" t="s">
        <v>433</v>
      </c>
      <c r="D64" s="71" t="s">
        <v>421</v>
      </c>
      <c r="E64" s="60"/>
      <c r="G64" s="120"/>
      <c r="H64" s="86"/>
    </row>
    <row r="65" spans="3:8" ht="12.75">
      <c r="C65" s="114" t="s">
        <v>451</v>
      </c>
      <c r="D65" s="71" t="s">
        <v>421</v>
      </c>
      <c r="E65" s="60"/>
      <c r="G65" s="120"/>
      <c r="H65" s="86"/>
    </row>
    <row r="66" spans="3:8" ht="12.75">
      <c r="C66" s="114" t="s">
        <v>435</v>
      </c>
      <c r="D66" s="122" t="s">
        <v>421</v>
      </c>
      <c r="E66" s="60"/>
      <c r="G66" s="120"/>
      <c r="H66" s="86"/>
    </row>
    <row r="67" spans="3:8" ht="12.75">
      <c r="C67" s="60" t="s">
        <v>436</v>
      </c>
      <c r="D67" s="122" t="s">
        <v>541</v>
      </c>
      <c r="E67" s="60"/>
      <c r="F67" s="61"/>
      <c r="G67" s="86"/>
      <c r="H67" s="86"/>
    </row>
    <row r="68" spans="3:8" ht="12.75">
      <c r="C68" s="60" t="s">
        <v>515</v>
      </c>
      <c r="D68" s="67"/>
      <c r="E68" s="60"/>
      <c r="F68" s="61"/>
      <c r="G68" s="86"/>
      <c r="H68" s="86"/>
    </row>
    <row r="69" spans="3:8" ht="12.75">
      <c r="C69" s="90" t="s">
        <v>438</v>
      </c>
      <c r="D69" s="107" t="s">
        <v>439</v>
      </c>
      <c r="E69" s="107" t="s">
        <v>440</v>
      </c>
      <c r="F69" s="116"/>
      <c r="G69" s="86"/>
      <c r="H69" s="86"/>
    </row>
    <row r="70" spans="3:8" ht="12.75">
      <c r="C70" s="64" t="s">
        <v>423</v>
      </c>
      <c r="D70" s="123">
        <v>7.248473</v>
      </c>
      <c r="E70" s="123">
        <v>6.942012000000001</v>
      </c>
      <c r="F70" s="118" t="s">
        <v>516</v>
      </c>
      <c r="G70" s="86"/>
      <c r="H70" s="86"/>
    </row>
    <row r="71" spans="3:8" ht="12.75">
      <c r="C71" s="64" t="s">
        <v>514</v>
      </c>
      <c r="D71" s="91">
        <v>6.693698</v>
      </c>
      <c r="E71" s="91">
        <v>6.410693</v>
      </c>
      <c r="F71" s="118" t="s">
        <v>517</v>
      </c>
      <c r="G71" s="86"/>
      <c r="H71" s="86"/>
    </row>
    <row r="72" spans="3:8" ht="12.75">
      <c r="C72" s="64" t="s">
        <v>426</v>
      </c>
      <c r="D72" s="122" t="s">
        <v>421</v>
      </c>
      <c r="E72" s="122" t="s">
        <v>421</v>
      </c>
      <c r="F72" s="118" t="s">
        <v>518</v>
      </c>
      <c r="G72" s="86"/>
      <c r="H72" s="86"/>
    </row>
    <row r="73" spans="3:8" ht="12.75">
      <c r="C73" s="64" t="s">
        <v>429</v>
      </c>
      <c r="D73" s="91">
        <v>6.500369999999999</v>
      </c>
      <c r="E73" s="91">
        <v>6.2255389999999995</v>
      </c>
      <c r="F73" s="118"/>
      <c r="G73" s="86"/>
      <c r="H73" s="86"/>
    </row>
    <row r="74" spans="3:8" ht="12.75">
      <c r="C74" s="64" t="s">
        <v>519</v>
      </c>
      <c r="D74" s="91">
        <v>2.379235</v>
      </c>
      <c r="E74" s="91">
        <v>2.278642</v>
      </c>
      <c r="F74" s="118"/>
      <c r="G74" s="86"/>
      <c r="H74" s="86"/>
    </row>
    <row r="75" spans="3:8" ht="12.75">
      <c r="C75" s="64" t="s">
        <v>431</v>
      </c>
      <c r="D75" s="124">
        <v>6.429315</v>
      </c>
      <c r="E75" s="124">
        <v>6.157489</v>
      </c>
      <c r="F75" s="118"/>
      <c r="G75" s="86"/>
      <c r="H75" s="86"/>
    </row>
    <row r="76" spans="3:8" ht="12.75">
      <c r="C76" s="108" t="s">
        <v>441</v>
      </c>
      <c r="D76" s="91"/>
      <c r="E76" s="91"/>
      <c r="F76" s="116"/>
      <c r="G76" s="86"/>
      <c r="H76" s="86"/>
    </row>
    <row r="77" spans="3:8" ht="12.75">
      <c r="C77" s="110" t="s">
        <v>442</v>
      </c>
      <c r="D77" s="109"/>
      <c r="E77" s="109"/>
      <c r="F77" s="116"/>
      <c r="G77" s="86"/>
      <c r="H77" s="86"/>
    </row>
    <row r="78" ht="12.75">
      <c r="E78"/>
    </row>
    <row r="79" ht="12.75">
      <c r="E79"/>
    </row>
    <row r="80" ht="12.75">
      <c r="K80"/>
    </row>
    <row r="81" ht="12.75">
      <c r="K81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25">
      <selection activeCell="A2" sqref="A2"/>
    </sheetView>
  </sheetViews>
  <sheetFormatPr defaultColWidth="9.140625" defaultRowHeight="12.75"/>
  <cols>
    <col min="1" max="1" width="7.57421875" style="0" customWidth="1"/>
    <col min="2" max="2" width="14.57421875" style="0" customWidth="1"/>
    <col min="3" max="3" width="62.8515625" style="0" customWidth="1"/>
    <col min="4" max="4" width="15.57421875" style="0" customWidth="1"/>
    <col min="5" max="5" width="15.57421875" style="39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35" customWidth="1"/>
    <col min="12" max="12" width="15.421875" style="28" customWidth="1"/>
  </cols>
  <sheetData>
    <row r="1" spans="1:8" ht="18.75">
      <c r="A1" s="3"/>
      <c r="B1" s="3"/>
      <c r="C1" s="143" t="s">
        <v>304</v>
      </c>
      <c r="D1" s="143"/>
      <c r="E1" s="143"/>
      <c r="F1" s="143"/>
      <c r="G1" s="143"/>
      <c r="H1" s="32"/>
    </row>
    <row r="2" spans="1:8" ht="12.75">
      <c r="A2" s="4" t="s">
        <v>1</v>
      </c>
      <c r="B2" s="4"/>
      <c r="C2" s="5" t="s">
        <v>2</v>
      </c>
      <c r="D2" s="6"/>
      <c r="E2" s="37"/>
      <c r="F2" s="7"/>
      <c r="G2" s="8"/>
      <c r="H2" s="33"/>
    </row>
    <row r="3" spans="1:8" ht="15.75" customHeight="1">
      <c r="A3" s="9"/>
      <c r="B3" s="9"/>
      <c r="C3" s="10"/>
      <c r="D3" s="4"/>
      <c r="E3" s="37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8" t="s">
        <v>414</v>
      </c>
      <c r="F4" s="13" t="s">
        <v>6</v>
      </c>
      <c r="G4" s="14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233</v>
      </c>
      <c r="C9" t="s">
        <v>226</v>
      </c>
      <c r="D9" t="s">
        <v>13</v>
      </c>
      <c r="E9" s="39">
        <v>175000000</v>
      </c>
      <c r="F9" s="15">
        <v>1710.96975</v>
      </c>
      <c r="G9" s="16">
        <v>0.2389</v>
      </c>
      <c r="H9" s="17">
        <v>41851</v>
      </c>
    </row>
    <row r="10" spans="1:11" ht="12.75" customHeight="1">
      <c r="A10">
        <v>2</v>
      </c>
      <c r="B10" t="s">
        <v>306</v>
      </c>
      <c r="C10" t="s">
        <v>305</v>
      </c>
      <c r="D10" t="s">
        <v>22</v>
      </c>
      <c r="E10" s="39">
        <v>150000000</v>
      </c>
      <c r="F10" s="15">
        <v>1465.4625</v>
      </c>
      <c r="G10" s="16">
        <v>0.2046</v>
      </c>
      <c r="H10" s="17">
        <v>41855</v>
      </c>
      <c r="J10" s="18" t="s">
        <v>16</v>
      </c>
      <c r="K10" s="36" t="s">
        <v>17</v>
      </c>
    </row>
    <row r="11" spans="1:11" ht="12.75" customHeight="1">
      <c r="A11">
        <v>3</v>
      </c>
      <c r="B11" t="s">
        <v>103</v>
      </c>
      <c r="C11" t="s">
        <v>12</v>
      </c>
      <c r="D11" t="s">
        <v>13</v>
      </c>
      <c r="E11" s="39">
        <v>108000000</v>
      </c>
      <c r="F11" s="15">
        <v>1054.32192</v>
      </c>
      <c r="G11" s="16">
        <v>0.1472</v>
      </c>
      <c r="H11" s="17">
        <v>41856</v>
      </c>
      <c r="J11" s="16" t="s">
        <v>13</v>
      </c>
      <c r="K11" s="35">
        <v>0.6589</v>
      </c>
    </row>
    <row r="12" spans="1:11" ht="12.75" customHeight="1">
      <c r="A12">
        <v>4</v>
      </c>
      <c r="B12" t="s">
        <v>307</v>
      </c>
      <c r="C12" t="s">
        <v>43</v>
      </c>
      <c r="D12" t="s">
        <v>13</v>
      </c>
      <c r="E12" s="39">
        <v>100000000</v>
      </c>
      <c r="F12" s="15">
        <v>976.975</v>
      </c>
      <c r="G12" s="16">
        <v>0.1364</v>
      </c>
      <c r="H12" s="17">
        <v>41855</v>
      </c>
      <c r="J12" s="16" t="s">
        <v>22</v>
      </c>
      <c r="K12" s="35">
        <v>0.3408</v>
      </c>
    </row>
    <row r="13" spans="1:11" ht="12.75" customHeight="1">
      <c r="A13">
        <v>5</v>
      </c>
      <c r="B13" t="s">
        <v>308</v>
      </c>
      <c r="C13" t="s">
        <v>51</v>
      </c>
      <c r="D13" t="s">
        <v>13</v>
      </c>
      <c r="E13" s="39">
        <v>100000000</v>
      </c>
      <c r="F13" s="15">
        <v>976.69</v>
      </c>
      <c r="G13" s="16">
        <v>0.1364</v>
      </c>
      <c r="H13" s="17">
        <v>41855</v>
      </c>
      <c r="J13" s="16" t="s">
        <v>35</v>
      </c>
      <c r="K13" s="35">
        <v>0.0003</v>
      </c>
    </row>
    <row r="14" spans="1:10" ht="12.75" customHeight="1">
      <c r="A14">
        <v>6</v>
      </c>
      <c r="B14" t="s">
        <v>310</v>
      </c>
      <c r="C14" t="s">
        <v>309</v>
      </c>
      <c r="D14" t="s">
        <v>22</v>
      </c>
      <c r="E14" s="39">
        <v>100000000</v>
      </c>
      <c r="F14" s="15">
        <v>975.498</v>
      </c>
      <c r="G14" s="16">
        <v>0.1362</v>
      </c>
      <c r="H14" s="17">
        <v>41856</v>
      </c>
      <c r="J14" s="16"/>
    </row>
    <row r="15" spans="3:9" ht="12.75" customHeight="1">
      <c r="C15" s="19" t="s">
        <v>57</v>
      </c>
      <c r="D15" s="19"/>
      <c r="E15" s="40"/>
      <c r="F15" s="20">
        <f>SUM(F9:F14)</f>
        <v>7159.917170000001</v>
      </c>
      <c r="G15" s="21">
        <f>SUM(G9:G14)</f>
        <v>0.9996999999999999</v>
      </c>
      <c r="H15" s="22"/>
      <c r="I15" s="30"/>
    </row>
    <row r="16" spans="6:8" ht="12.75" customHeight="1">
      <c r="F16" s="15"/>
      <c r="G16" s="16"/>
      <c r="H16" s="17"/>
    </row>
    <row r="17" spans="3:8" ht="12.75" customHeight="1">
      <c r="C17" s="1" t="s">
        <v>94</v>
      </c>
      <c r="F17" s="15">
        <v>3.57709</v>
      </c>
      <c r="G17" s="16">
        <v>0.0005</v>
      </c>
      <c r="H17" s="17"/>
    </row>
    <row r="18" spans="3:9" ht="12.75" customHeight="1">
      <c r="C18" s="19" t="s">
        <v>57</v>
      </c>
      <c r="D18" s="19"/>
      <c r="E18" s="40"/>
      <c r="F18" s="20">
        <f>SUM(F17:F17)</f>
        <v>3.57709</v>
      </c>
      <c r="G18" s="21">
        <f>SUM(G17:G17)</f>
        <v>0.0005</v>
      </c>
      <c r="H18" s="22"/>
      <c r="I18" s="30"/>
    </row>
    <row r="19" spans="6:8" ht="12.75" customHeight="1">
      <c r="F19" s="15"/>
      <c r="G19" s="16"/>
      <c r="H19" s="17"/>
    </row>
    <row r="20" spans="3:8" ht="12.75" customHeight="1">
      <c r="C20" s="1" t="s">
        <v>95</v>
      </c>
      <c r="F20" s="15"/>
      <c r="G20" s="16"/>
      <c r="H20" s="17"/>
    </row>
    <row r="21" spans="3:8" ht="12.75" customHeight="1">
      <c r="C21" s="1" t="s">
        <v>96</v>
      </c>
      <c r="F21" s="15">
        <v>-1.543812</v>
      </c>
      <c r="G21" s="16">
        <v>-0.0002</v>
      </c>
      <c r="H21" s="17"/>
    </row>
    <row r="22" spans="3:9" ht="12.75" customHeight="1">
      <c r="C22" s="19" t="s">
        <v>57</v>
      </c>
      <c r="D22" s="19"/>
      <c r="E22" s="40"/>
      <c r="F22" s="20">
        <f>SUM(F21:F21)</f>
        <v>-1.543812</v>
      </c>
      <c r="G22" s="21">
        <f>SUM(G21:G21)</f>
        <v>-0.0002</v>
      </c>
      <c r="H22" s="22"/>
      <c r="I22" s="30"/>
    </row>
    <row r="23" spans="3:9" ht="12.75" customHeight="1">
      <c r="C23" s="23" t="s">
        <v>97</v>
      </c>
      <c r="D23" s="23"/>
      <c r="E23" s="41"/>
      <c r="F23" s="24">
        <f>SUM(F15,F18,F22)</f>
        <v>7161.9504480000005</v>
      </c>
      <c r="G23" s="25">
        <f>SUM(G15,G18,G22)</f>
        <v>1</v>
      </c>
      <c r="H23" s="26"/>
      <c r="I23" s="31"/>
    </row>
    <row r="24" ht="12.75" customHeight="1"/>
    <row r="25" ht="12.75" customHeight="1">
      <c r="C25" s="1" t="s">
        <v>415</v>
      </c>
    </row>
    <row r="26" ht="12.75" customHeight="1">
      <c r="C26" s="1" t="s">
        <v>416</v>
      </c>
    </row>
    <row r="27" ht="12.75" customHeight="1">
      <c r="C27" s="1"/>
    </row>
    <row r="28" ht="12.75" customHeight="1"/>
    <row r="29" spans="3:5" ht="12.75" customHeight="1">
      <c r="C29" s="1" t="s">
        <v>419</v>
      </c>
      <c r="E29"/>
    </row>
    <row r="30" spans="3:5" ht="12.75" customHeight="1">
      <c r="C30" s="2" t="s">
        <v>420</v>
      </c>
      <c r="D30" t="s">
        <v>421</v>
      </c>
      <c r="E30"/>
    </row>
    <row r="31" spans="3:5" ht="12.75" customHeight="1">
      <c r="C31" s="44" t="s">
        <v>528</v>
      </c>
      <c r="E31"/>
    </row>
    <row r="32" spans="3:5" ht="12.75" customHeight="1">
      <c r="C32" t="s">
        <v>520</v>
      </c>
      <c r="D32" s="102">
        <v>1064.7308</v>
      </c>
      <c r="E32"/>
    </row>
    <row r="33" spans="3:5" ht="12.75" customHeight="1">
      <c r="C33" t="s">
        <v>521</v>
      </c>
      <c r="D33" s="102">
        <v>1064.7309</v>
      </c>
      <c r="E33"/>
    </row>
    <row r="34" spans="3:5" ht="12.75" customHeight="1">
      <c r="C34" t="s">
        <v>522</v>
      </c>
      <c r="D34" s="102">
        <v>1066.5044</v>
      </c>
      <c r="E34"/>
    </row>
    <row r="35" spans="3:5" ht="12.75" customHeight="1">
      <c r="C35" s="46" t="s">
        <v>527</v>
      </c>
      <c r="E35"/>
    </row>
    <row r="36" spans="3:5" ht="12.75" customHeight="1">
      <c r="C36" t="s">
        <v>520</v>
      </c>
      <c r="D36" s="102">
        <v>1072.0337</v>
      </c>
      <c r="E36"/>
    </row>
    <row r="37" spans="3:5" ht="12.75" customHeight="1">
      <c r="C37" t="s">
        <v>521</v>
      </c>
      <c r="D37" s="102">
        <v>1072.0338</v>
      </c>
      <c r="E37"/>
    </row>
    <row r="38" spans="3:5" ht="12.75" customHeight="1">
      <c r="C38" t="s">
        <v>522</v>
      </c>
      <c r="D38" s="102">
        <v>1074.0402</v>
      </c>
      <c r="E38"/>
    </row>
    <row r="39" ht="12.75" customHeight="1">
      <c r="E39"/>
    </row>
    <row r="40" spans="3:5" ht="12.75" customHeight="1">
      <c r="C40" t="s">
        <v>433</v>
      </c>
      <c r="D40" t="s">
        <v>421</v>
      </c>
      <c r="E40"/>
    </row>
    <row r="41" spans="3:5" ht="12.75" customHeight="1">
      <c r="C41" t="s">
        <v>451</v>
      </c>
      <c r="D41" t="s">
        <v>421</v>
      </c>
      <c r="E41"/>
    </row>
    <row r="42" spans="3:5" ht="12.75" customHeight="1">
      <c r="C42" t="s">
        <v>435</v>
      </c>
      <c r="D42" t="s">
        <v>421</v>
      </c>
      <c r="E42"/>
    </row>
    <row r="43" spans="3:5" ht="12.75" customHeight="1">
      <c r="C43" t="s">
        <v>436</v>
      </c>
      <c r="D43" s="2" t="s">
        <v>544</v>
      </c>
      <c r="E43"/>
    </row>
    <row r="44" spans="3:5" ht="12.75" customHeight="1">
      <c r="C44" t="s">
        <v>487</v>
      </c>
      <c r="E44"/>
    </row>
    <row r="45" spans="3:5" ht="12.75" customHeight="1">
      <c r="C45" t="s">
        <v>438</v>
      </c>
      <c r="D45" t="s">
        <v>439</v>
      </c>
      <c r="E45" t="s">
        <v>440</v>
      </c>
    </row>
    <row r="46" spans="3:5" ht="12.75" customHeight="1">
      <c r="C46" t="s">
        <v>523</v>
      </c>
      <c r="D46" s="2" t="s">
        <v>421</v>
      </c>
      <c r="E46" s="2" t="s">
        <v>421</v>
      </c>
    </row>
    <row r="47" spans="3:7" ht="12.75" customHeight="1">
      <c r="C47" s="144" t="s">
        <v>441</v>
      </c>
      <c r="D47" s="144"/>
      <c r="E47" s="144"/>
      <c r="F47" s="144"/>
      <c r="G47" s="144"/>
    </row>
    <row r="48" ht="12.75">
      <c r="E48"/>
    </row>
    <row r="49" spans="3:5" ht="12.75">
      <c r="C49" t="s">
        <v>442</v>
      </c>
      <c r="E49"/>
    </row>
    <row r="50" ht="12.75">
      <c r="E50"/>
    </row>
    <row r="51" ht="12.75">
      <c r="E51"/>
    </row>
    <row r="52" ht="12.75">
      <c r="E52"/>
    </row>
  </sheetData>
  <sheetProtection/>
  <mergeCells count="2">
    <mergeCell ref="C1:G1"/>
    <mergeCell ref="C47:G4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34">
      <selection activeCell="A2" sqref="A2"/>
    </sheetView>
  </sheetViews>
  <sheetFormatPr defaultColWidth="9.140625" defaultRowHeight="12.75"/>
  <cols>
    <col min="1" max="1" width="7.57421875" style="0" customWidth="1"/>
    <col min="2" max="2" width="13.7109375" style="0" customWidth="1"/>
    <col min="3" max="3" width="61.28125" style="0" customWidth="1"/>
    <col min="4" max="5" width="15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35" customWidth="1"/>
    <col min="12" max="12" width="15.421875" style="28" customWidth="1"/>
  </cols>
  <sheetData>
    <row r="1" spans="1:8" ht="18.75">
      <c r="A1" s="3"/>
      <c r="B1" s="3"/>
      <c r="C1" s="143" t="s">
        <v>311</v>
      </c>
      <c r="D1" s="143"/>
      <c r="E1" s="143"/>
      <c r="F1" s="143"/>
      <c r="G1" s="143"/>
      <c r="H1" s="32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3"/>
    </row>
    <row r="3" spans="1:8" ht="15.75" customHeight="1">
      <c r="A3" s="9"/>
      <c r="B3" s="9"/>
      <c r="C3" s="10"/>
      <c r="D3" s="4"/>
      <c r="E3" s="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12" t="s">
        <v>414</v>
      </c>
      <c r="F4" s="13" t="s">
        <v>6</v>
      </c>
      <c r="G4" s="14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103</v>
      </c>
      <c r="C9" t="s">
        <v>12</v>
      </c>
      <c r="D9" t="s">
        <v>13</v>
      </c>
      <c r="E9" s="39">
        <v>86700000</v>
      </c>
      <c r="F9" s="15">
        <v>846.386208</v>
      </c>
      <c r="G9" s="16">
        <v>0.2995</v>
      </c>
      <c r="H9" s="17">
        <v>41856</v>
      </c>
    </row>
    <row r="10" spans="1:11" ht="12.75" customHeight="1">
      <c r="A10">
        <v>2</v>
      </c>
      <c r="B10" t="s">
        <v>312</v>
      </c>
      <c r="C10" t="s">
        <v>181</v>
      </c>
      <c r="D10" t="s">
        <v>13</v>
      </c>
      <c r="E10" s="39">
        <v>50000000</v>
      </c>
      <c r="F10" s="15">
        <v>487.4275</v>
      </c>
      <c r="G10" s="16">
        <v>0.1725</v>
      </c>
      <c r="H10" s="17">
        <v>41862</v>
      </c>
      <c r="J10" s="18" t="s">
        <v>16</v>
      </c>
      <c r="K10" s="36" t="s">
        <v>17</v>
      </c>
    </row>
    <row r="11" spans="1:11" ht="12.75" customHeight="1">
      <c r="A11">
        <v>3</v>
      </c>
      <c r="B11" t="s">
        <v>314</v>
      </c>
      <c r="C11" t="s">
        <v>313</v>
      </c>
      <c r="D11" t="s">
        <v>13</v>
      </c>
      <c r="E11" s="39">
        <v>50000000</v>
      </c>
      <c r="F11" s="15">
        <v>487.408</v>
      </c>
      <c r="G11" s="16">
        <v>0.1724</v>
      </c>
      <c r="H11" s="17">
        <v>41863</v>
      </c>
      <c r="J11" s="16" t="s">
        <v>13</v>
      </c>
      <c r="K11" s="35">
        <v>0.991</v>
      </c>
    </row>
    <row r="12" spans="1:11" ht="12.75" customHeight="1">
      <c r="A12">
        <v>4</v>
      </c>
      <c r="B12" t="s">
        <v>316</v>
      </c>
      <c r="C12" t="s">
        <v>315</v>
      </c>
      <c r="D12" t="s">
        <v>13</v>
      </c>
      <c r="E12" s="39">
        <v>50000000</v>
      </c>
      <c r="F12" s="15">
        <v>487.401</v>
      </c>
      <c r="G12" s="16">
        <v>0.1724</v>
      </c>
      <c r="H12" s="17">
        <v>41862</v>
      </c>
      <c r="J12" s="16" t="s">
        <v>35</v>
      </c>
      <c r="K12" s="35">
        <v>0.009000000000000001</v>
      </c>
    </row>
    <row r="13" spans="1:10" ht="12.75" customHeight="1">
      <c r="A13">
        <v>5</v>
      </c>
      <c r="B13" t="s">
        <v>317</v>
      </c>
      <c r="C13" t="s">
        <v>226</v>
      </c>
      <c r="D13" t="s">
        <v>13</v>
      </c>
      <c r="E13" s="39">
        <v>50000000</v>
      </c>
      <c r="F13" s="15">
        <v>487.341</v>
      </c>
      <c r="G13" s="16">
        <v>0.1724</v>
      </c>
      <c r="H13" s="17">
        <v>41863</v>
      </c>
      <c r="J13" s="16"/>
    </row>
    <row r="14" spans="1:8" ht="12.75" customHeight="1">
      <c r="A14">
        <v>6</v>
      </c>
      <c r="B14" t="s">
        <v>318</v>
      </c>
      <c r="C14" t="s">
        <v>51</v>
      </c>
      <c r="D14" t="s">
        <v>13</v>
      </c>
      <c r="E14" s="39">
        <v>500000</v>
      </c>
      <c r="F14" s="15">
        <v>4.99878</v>
      </c>
      <c r="G14" s="16">
        <v>0.0018</v>
      </c>
      <c r="H14" s="17">
        <v>41761</v>
      </c>
    </row>
    <row r="15" spans="3:9" ht="12.75" customHeight="1">
      <c r="C15" s="19" t="s">
        <v>57</v>
      </c>
      <c r="D15" s="19"/>
      <c r="E15" s="19"/>
      <c r="F15" s="20">
        <f>SUM(F9:F14)</f>
        <v>2800.9624879999997</v>
      </c>
      <c r="G15" s="21">
        <f>SUM(G9:G14)</f>
        <v>0.991</v>
      </c>
      <c r="H15" s="22"/>
      <c r="I15" s="30"/>
    </row>
    <row r="16" spans="6:8" ht="12.75" customHeight="1">
      <c r="F16" s="15"/>
      <c r="G16" s="16"/>
      <c r="H16" s="17"/>
    </row>
    <row r="17" spans="3:8" ht="12.75" customHeight="1">
      <c r="C17" s="1" t="s">
        <v>89</v>
      </c>
      <c r="F17" s="15"/>
      <c r="G17" s="16"/>
      <c r="H17" s="17"/>
    </row>
    <row r="18" spans="3:9" ht="12.75" customHeight="1">
      <c r="C18" s="19" t="s">
        <v>57</v>
      </c>
      <c r="D18" s="19"/>
      <c r="E18" s="19"/>
      <c r="F18" s="20">
        <v>0</v>
      </c>
      <c r="G18" s="21">
        <v>0</v>
      </c>
      <c r="H18" s="22"/>
      <c r="I18" s="30"/>
    </row>
    <row r="19" spans="6:8" ht="12.75" customHeight="1">
      <c r="F19" s="15"/>
      <c r="G19" s="16"/>
      <c r="H19" s="17"/>
    </row>
    <row r="20" spans="3:8" ht="12.75" customHeight="1">
      <c r="C20" s="1" t="s">
        <v>94</v>
      </c>
      <c r="F20" s="15">
        <v>26.489799</v>
      </c>
      <c r="G20" s="16">
        <v>0.009399999999999999</v>
      </c>
      <c r="H20" s="17"/>
    </row>
    <row r="21" spans="3:9" ht="12.75" customHeight="1">
      <c r="C21" s="19" t="s">
        <v>57</v>
      </c>
      <c r="D21" s="19"/>
      <c r="E21" s="19"/>
      <c r="F21" s="20">
        <f>SUM(F20:F20)</f>
        <v>26.489799</v>
      </c>
      <c r="G21" s="21">
        <f>SUM(G20:G20)</f>
        <v>0.009399999999999999</v>
      </c>
      <c r="H21" s="22"/>
      <c r="I21" s="30"/>
    </row>
    <row r="22" spans="6:8" ht="12.75" customHeight="1">
      <c r="F22" s="15"/>
      <c r="G22" s="16"/>
      <c r="H22" s="17"/>
    </row>
    <row r="23" spans="3:8" ht="12.75" customHeight="1">
      <c r="C23" s="1" t="s">
        <v>95</v>
      </c>
      <c r="F23" s="15"/>
      <c r="G23" s="16"/>
      <c r="H23" s="17"/>
    </row>
    <row r="24" spans="3:8" ht="12.75" customHeight="1">
      <c r="C24" s="1" t="s">
        <v>96</v>
      </c>
      <c r="F24" s="15">
        <v>-1.001096</v>
      </c>
      <c r="G24" s="16">
        <v>-0.0004</v>
      </c>
      <c r="H24" s="17"/>
    </row>
    <row r="25" spans="3:9" ht="12.75" customHeight="1">
      <c r="C25" s="19" t="s">
        <v>57</v>
      </c>
      <c r="D25" s="19"/>
      <c r="E25" s="19"/>
      <c r="F25" s="20">
        <f>SUM(F24:F24)</f>
        <v>-1.001096</v>
      </c>
      <c r="G25" s="21">
        <f>SUM(G24:G24)</f>
        <v>-0.0004</v>
      </c>
      <c r="H25" s="22"/>
      <c r="I25" s="30"/>
    </row>
    <row r="26" spans="3:9" ht="12.75" customHeight="1">
      <c r="C26" s="23" t="s">
        <v>97</v>
      </c>
      <c r="D26" s="23"/>
      <c r="E26" s="23"/>
      <c r="F26" s="24">
        <f>SUM(F15,F21,F25)</f>
        <v>2826.4511909999997</v>
      </c>
      <c r="G26" s="25">
        <f>SUM(G15,G21,G25)</f>
        <v>1</v>
      </c>
      <c r="H26" s="26"/>
      <c r="I26" s="31"/>
    </row>
    <row r="27" ht="12.75" customHeight="1"/>
    <row r="28" ht="12.75" customHeight="1">
      <c r="C28" s="1" t="s">
        <v>415</v>
      </c>
    </row>
    <row r="29" ht="12.75" customHeight="1">
      <c r="C29" s="1" t="s">
        <v>416</v>
      </c>
    </row>
    <row r="30" ht="12.75" customHeight="1"/>
    <row r="31" ht="12.75" customHeight="1"/>
    <row r="32" ht="12.75" customHeight="1">
      <c r="C32" s="1" t="s">
        <v>419</v>
      </c>
    </row>
    <row r="33" spans="3:4" ht="12.75" customHeight="1">
      <c r="C33" s="2" t="s">
        <v>420</v>
      </c>
      <c r="D33" t="s">
        <v>421</v>
      </c>
    </row>
    <row r="34" ht="12.75" customHeight="1">
      <c r="C34" s="44" t="s">
        <v>528</v>
      </c>
    </row>
    <row r="35" spans="3:4" ht="12.75" customHeight="1">
      <c r="C35" t="s">
        <v>520</v>
      </c>
      <c r="D35" s="102">
        <v>1064.8877</v>
      </c>
    </row>
    <row r="36" spans="3:4" ht="12.75" customHeight="1">
      <c r="C36" t="s">
        <v>522</v>
      </c>
      <c r="D36" s="102">
        <v>1065.232</v>
      </c>
    </row>
    <row r="37" ht="12.75" customHeight="1">
      <c r="C37" s="46" t="s">
        <v>527</v>
      </c>
    </row>
    <row r="38" spans="3:4" ht="12.75" customHeight="1">
      <c r="C38" t="s">
        <v>520</v>
      </c>
      <c r="D38" s="102">
        <v>1072.1771</v>
      </c>
    </row>
    <row r="39" spans="3:4" ht="12.75" customHeight="1">
      <c r="C39" t="s">
        <v>522</v>
      </c>
      <c r="D39" s="102">
        <v>1072.5678</v>
      </c>
    </row>
    <row r="40" spans="3:4" ht="12.75" customHeight="1">
      <c r="C40" t="s">
        <v>433</v>
      </c>
      <c r="D40" t="s">
        <v>421</v>
      </c>
    </row>
    <row r="41" spans="3:4" ht="12.75" customHeight="1">
      <c r="C41" t="s">
        <v>451</v>
      </c>
      <c r="D41" t="s">
        <v>421</v>
      </c>
    </row>
    <row r="42" spans="3:4" ht="12.75" customHeight="1">
      <c r="C42" t="s">
        <v>435</v>
      </c>
      <c r="D42" t="s">
        <v>421</v>
      </c>
    </row>
    <row r="43" spans="3:4" ht="12.75" customHeight="1">
      <c r="C43" t="s">
        <v>436</v>
      </c>
      <c r="D43" s="2" t="s">
        <v>545</v>
      </c>
    </row>
    <row r="44" ht="12.75" customHeight="1">
      <c r="C44" t="s">
        <v>487</v>
      </c>
    </row>
    <row r="45" spans="3:5" ht="12.75" customHeight="1">
      <c r="C45" t="s">
        <v>438</v>
      </c>
      <c r="D45" t="s">
        <v>439</v>
      </c>
      <c r="E45" t="s">
        <v>440</v>
      </c>
    </row>
    <row r="46" spans="3:5" ht="12.75" customHeight="1">
      <c r="C46" t="s">
        <v>523</v>
      </c>
      <c r="D46" s="2" t="s">
        <v>421</v>
      </c>
      <c r="E46" s="2" t="s">
        <v>421</v>
      </c>
    </row>
    <row r="47" spans="3:7" ht="12.75" customHeight="1">
      <c r="C47" s="144" t="s">
        <v>441</v>
      </c>
      <c r="D47" s="144"/>
      <c r="E47" s="144"/>
      <c r="F47" s="144"/>
      <c r="G47" s="144"/>
    </row>
    <row r="48" ht="12.75" customHeight="1"/>
    <row r="49" ht="12.75">
      <c r="C49" t="s">
        <v>442</v>
      </c>
    </row>
    <row r="51" ht="12.75">
      <c r="E51" s="39"/>
    </row>
    <row r="52" ht="12.75">
      <c r="E52" s="39"/>
    </row>
    <row r="53" ht="12.75">
      <c r="E53" s="39"/>
    </row>
    <row r="54" ht="12.75">
      <c r="E54" s="39"/>
    </row>
    <row r="55" ht="12.75">
      <c r="E55" s="39"/>
    </row>
    <row r="56" ht="12.75">
      <c r="E56" s="39"/>
    </row>
    <row r="57" ht="12.75">
      <c r="E57" s="39"/>
    </row>
    <row r="58" ht="12.75">
      <c r="E58" s="39"/>
    </row>
  </sheetData>
  <sheetProtection/>
  <mergeCells count="2">
    <mergeCell ref="C1:G1"/>
    <mergeCell ref="C47:G4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28">
      <selection activeCell="C32" sqref="C32:G49"/>
    </sheetView>
  </sheetViews>
  <sheetFormatPr defaultColWidth="9.140625" defaultRowHeight="12.75"/>
  <cols>
    <col min="1" max="1" width="7.57421875" style="0" customWidth="1"/>
    <col min="2" max="2" width="14.57421875" style="0" customWidth="1"/>
    <col min="3" max="3" width="61.28125" style="0" customWidth="1"/>
    <col min="4" max="4" width="15.57421875" style="0" customWidth="1"/>
    <col min="5" max="5" width="15.57421875" style="39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35" customWidth="1"/>
    <col min="12" max="12" width="15.140625" style="28" customWidth="1"/>
  </cols>
  <sheetData>
    <row r="1" spans="1:8" ht="18.75">
      <c r="A1" s="3"/>
      <c r="B1" s="3"/>
      <c r="C1" s="143" t="s">
        <v>319</v>
      </c>
      <c r="D1" s="143"/>
      <c r="E1" s="143"/>
      <c r="F1" s="143"/>
      <c r="G1" s="143"/>
      <c r="H1" s="32"/>
    </row>
    <row r="2" spans="1:11" ht="12.75">
      <c r="A2" s="4" t="s">
        <v>1</v>
      </c>
      <c r="B2" s="4"/>
      <c r="C2" s="5" t="s">
        <v>2</v>
      </c>
      <c r="D2" s="6"/>
      <c r="E2" s="37"/>
      <c r="F2" s="7"/>
      <c r="G2" s="8"/>
      <c r="H2" s="33"/>
      <c r="K2" s="43" t="s">
        <v>417</v>
      </c>
    </row>
    <row r="3" spans="1:8" ht="15.75" customHeight="1">
      <c r="A3" s="9"/>
      <c r="B3" s="9"/>
      <c r="C3" s="10"/>
      <c r="D3" s="4"/>
      <c r="E3" s="37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8" t="s">
        <v>414</v>
      </c>
      <c r="F4" s="13" t="s">
        <v>6</v>
      </c>
      <c r="G4" s="14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320</v>
      </c>
      <c r="C9" t="s">
        <v>226</v>
      </c>
      <c r="D9" t="s">
        <v>13</v>
      </c>
      <c r="E9" s="39">
        <v>50000000</v>
      </c>
      <c r="F9" s="15">
        <v>483.9595</v>
      </c>
      <c r="G9" s="16">
        <v>0.2254</v>
      </c>
      <c r="H9" s="17">
        <v>41891</v>
      </c>
    </row>
    <row r="10" spans="1:11" ht="12.75" customHeight="1">
      <c r="A10">
        <v>2</v>
      </c>
      <c r="B10" t="s">
        <v>321</v>
      </c>
      <c r="C10" t="s">
        <v>51</v>
      </c>
      <c r="D10" t="s">
        <v>13</v>
      </c>
      <c r="E10" s="39">
        <v>50000000</v>
      </c>
      <c r="F10" s="15">
        <v>483.3105</v>
      </c>
      <c r="G10" s="16">
        <v>0.22510000000000002</v>
      </c>
      <c r="H10" s="17">
        <v>41897</v>
      </c>
      <c r="J10" s="18" t="s">
        <v>16</v>
      </c>
      <c r="K10" s="36" t="s">
        <v>17</v>
      </c>
    </row>
    <row r="11" spans="1:11" ht="12.75" customHeight="1">
      <c r="A11">
        <v>3</v>
      </c>
      <c r="B11" t="s">
        <v>102</v>
      </c>
      <c r="C11" t="s">
        <v>21</v>
      </c>
      <c r="D11" t="s">
        <v>13</v>
      </c>
      <c r="E11" s="39">
        <v>39000000</v>
      </c>
      <c r="F11" s="15">
        <v>377.38974</v>
      </c>
      <c r="G11" s="16">
        <v>0.17579999999999998</v>
      </c>
      <c r="H11" s="17">
        <v>41893</v>
      </c>
      <c r="J11" s="16" t="s">
        <v>13</v>
      </c>
      <c r="K11" s="35">
        <v>0.6263000000000001</v>
      </c>
    </row>
    <row r="12" spans="3:11" ht="12.75" customHeight="1">
      <c r="C12" s="19" t="s">
        <v>57</v>
      </c>
      <c r="D12" s="19"/>
      <c r="E12" s="40"/>
      <c r="F12" s="20">
        <f>SUM(F9:F11)</f>
        <v>1344.65974</v>
      </c>
      <c r="G12" s="21">
        <f>SUM(G9:G11)</f>
        <v>0.6263</v>
      </c>
      <c r="H12" s="22"/>
      <c r="I12" s="30"/>
      <c r="J12" s="16" t="s">
        <v>25</v>
      </c>
      <c r="K12" s="35">
        <v>0.2248</v>
      </c>
    </row>
    <row r="13" spans="6:11" ht="12.75" customHeight="1">
      <c r="F13" s="15"/>
      <c r="G13" s="16"/>
      <c r="H13" s="17"/>
      <c r="J13" s="16" t="s">
        <v>33</v>
      </c>
      <c r="K13" s="35">
        <v>0.13949999999999999</v>
      </c>
    </row>
    <row r="14" spans="3:11" ht="12.75" customHeight="1">
      <c r="C14" s="1" t="s">
        <v>58</v>
      </c>
      <c r="F14" s="15"/>
      <c r="G14" s="16"/>
      <c r="H14" s="17"/>
      <c r="J14" s="16" t="s">
        <v>35</v>
      </c>
      <c r="K14" s="35">
        <v>0.009399999999999999</v>
      </c>
    </row>
    <row r="15" spans="1:10" ht="12.75" customHeight="1">
      <c r="A15">
        <v>4</v>
      </c>
      <c r="B15" t="s">
        <v>323</v>
      </c>
      <c r="C15" t="s">
        <v>322</v>
      </c>
      <c r="D15" t="s">
        <v>25</v>
      </c>
      <c r="E15" s="39">
        <v>50000000</v>
      </c>
      <c r="F15" s="15">
        <v>482.596</v>
      </c>
      <c r="G15" s="16">
        <v>0.2248</v>
      </c>
      <c r="H15" s="17">
        <v>41899</v>
      </c>
      <c r="J15" s="16"/>
    </row>
    <row r="16" spans="3:9" ht="12.75" customHeight="1">
      <c r="C16" s="19" t="s">
        <v>57</v>
      </c>
      <c r="D16" s="19"/>
      <c r="E16" s="40"/>
      <c r="F16" s="20">
        <f>SUM(F15:F15)</f>
        <v>482.596</v>
      </c>
      <c r="G16" s="21">
        <f>SUM(G15:G15)</f>
        <v>0.2248</v>
      </c>
      <c r="H16" s="22"/>
      <c r="I16" s="30"/>
    </row>
    <row r="17" spans="6:8" ht="12.75" customHeight="1">
      <c r="F17" s="15"/>
      <c r="G17" s="16"/>
      <c r="H17" s="17"/>
    </row>
    <row r="18" spans="3:8" ht="12.75" customHeight="1">
      <c r="C18" s="1" t="s">
        <v>90</v>
      </c>
      <c r="F18" s="15"/>
      <c r="G18" s="16"/>
      <c r="H18" s="17"/>
    </row>
    <row r="19" spans="3:8" ht="12.75" customHeight="1">
      <c r="C19" s="1" t="s">
        <v>118</v>
      </c>
      <c r="F19" s="15"/>
      <c r="G19" s="16"/>
      <c r="H19" s="17"/>
    </row>
    <row r="20" spans="1:8" ht="12.75" customHeight="1">
      <c r="A20">
        <v>5</v>
      </c>
      <c r="B20" t="s">
        <v>130</v>
      </c>
      <c r="C20" t="s">
        <v>129</v>
      </c>
      <c r="D20" t="s">
        <v>33</v>
      </c>
      <c r="E20" s="39">
        <v>30000000</v>
      </c>
      <c r="F20" s="15">
        <v>299.5155</v>
      </c>
      <c r="G20" s="16">
        <v>0.13949999999999999</v>
      </c>
      <c r="H20" s="17">
        <v>41857</v>
      </c>
    </row>
    <row r="21" spans="3:9" ht="12.75" customHeight="1">
      <c r="C21" s="19" t="s">
        <v>57</v>
      </c>
      <c r="D21" s="19"/>
      <c r="E21" s="40"/>
      <c r="F21" s="20">
        <f>SUM(F20:F20)</f>
        <v>299.5155</v>
      </c>
      <c r="G21" s="21">
        <f>SUM(G20:G20)</f>
        <v>0.13949999999999999</v>
      </c>
      <c r="H21" s="22"/>
      <c r="I21" s="30"/>
    </row>
    <row r="22" spans="6:8" ht="12.75" customHeight="1">
      <c r="F22" s="15"/>
      <c r="G22" s="16"/>
      <c r="H22" s="17"/>
    </row>
    <row r="23" spans="3:8" ht="12.75" customHeight="1">
      <c r="C23" s="1" t="s">
        <v>95</v>
      </c>
      <c r="F23" s="15"/>
      <c r="G23" s="16"/>
      <c r="H23" s="17"/>
    </row>
    <row r="24" spans="3:8" ht="12.75" customHeight="1">
      <c r="C24" s="1" t="s">
        <v>96</v>
      </c>
      <c r="F24" s="15">
        <v>20.25268</v>
      </c>
      <c r="G24" s="16">
        <v>0.009399999999999999</v>
      </c>
      <c r="H24" s="17"/>
    </row>
    <row r="25" spans="3:9" ht="12.75" customHeight="1">
      <c r="C25" s="19" t="s">
        <v>57</v>
      </c>
      <c r="D25" s="19"/>
      <c r="E25" s="40"/>
      <c r="F25" s="20">
        <f>SUM(F24:F24)</f>
        <v>20.25268</v>
      </c>
      <c r="G25" s="21">
        <f>SUM(G24:G24)</f>
        <v>0.009399999999999999</v>
      </c>
      <c r="H25" s="22"/>
      <c r="I25" s="30"/>
    </row>
    <row r="26" spans="3:9" ht="12.75" customHeight="1">
      <c r="C26" s="23" t="s">
        <v>97</v>
      </c>
      <c r="D26" s="23"/>
      <c r="E26" s="41"/>
      <c r="F26" s="24">
        <f>SUM(F12,F16,F21,F25)</f>
        <v>2147.02392</v>
      </c>
      <c r="G26" s="25">
        <f>SUM(G12,G16,G21,G25)</f>
        <v>0.9999999999999999</v>
      </c>
      <c r="H26" s="26"/>
      <c r="I26" s="31"/>
    </row>
    <row r="27" ht="12.75" customHeight="1"/>
    <row r="28" ht="12.75" customHeight="1">
      <c r="C28" s="1" t="s">
        <v>415</v>
      </c>
    </row>
    <row r="29" ht="12.75" customHeight="1">
      <c r="C29" s="1" t="s">
        <v>416</v>
      </c>
    </row>
    <row r="30" ht="12.75" customHeight="1"/>
    <row r="31" ht="12.75" customHeight="1"/>
    <row r="32" spans="3:5" ht="12.75" customHeight="1">
      <c r="C32" s="1" t="s">
        <v>419</v>
      </c>
      <c r="E32"/>
    </row>
    <row r="33" spans="3:5" ht="12.75" customHeight="1">
      <c r="C33" s="2" t="s">
        <v>420</v>
      </c>
      <c r="D33" t="s">
        <v>421</v>
      </c>
      <c r="E33"/>
    </row>
    <row r="34" spans="3:5" ht="12.75" customHeight="1">
      <c r="C34" s="44" t="s">
        <v>528</v>
      </c>
      <c r="E34"/>
    </row>
    <row r="35" spans="3:5" ht="12.75" customHeight="1">
      <c r="C35" t="s">
        <v>520</v>
      </c>
      <c r="D35" s="102">
        <v>1056.8001</v>
      </c>
      <c r="E35"/>
    </row>
    <row r="36" spans="3:5" ht="12.75" customHeight="1">
      <c r="C36" t="s">
        <v>522</v>
      </c>
      <c r="D36" s="102">
        <v>1059.7139</v>
      </c>
      <c r="E36"/>
    </row>
    <row r="37" spans="3:5" ht="12.75" customHeight="1">
      <c r="C37" s="46" t="s">
        <v>527</v>
      </c>
      <c r="E37"/>
    </row>
    <row r="38" spans="3:5" ht="12.75" customHeight="1">
      <c r="C38" t="s">
        <v>520</v>
      </c>
      <c r="D38" s="102">
        <v>1063.5895</v>
      </c>
      <c r="E38"/>
    </row>
    <row r="39" spans="3:5" ht="12.75" customHeight="1">
      <c r="C39" t="s">
        <v>522</v>
      </c>
      <c r="D39" s="102">
        <v>1066.9605</v>
      </c>
      <c r="E39"/>
    </row>
    <row r="40" spans="3:5" ht="12.75" customHeight="1">
      <c r="C40" t="s">
        <v>433</v>
      </c>
      <c r="D40" t="s">
        <v>421</v>
      </c>
      <c r="E40"/>
    </row>
    <row r="41" spans="3:5" ht="12.75" customHeight="1">
      <c r="C41" t="s">
        <v>451</v>
      </c>
      <c r="D41" t="s">
        <v>421</v>
      </c>
      <c r="E41"/>
    </row>
    <row r="42" spans="3:5" ht="12.75" customHeight="1">
      <c r="C42" t="s">
        <v>435</v>
      </c>
      <c r="D42" t="s">
        <v>421</v>
      </c>
      <c r="E42"/>
    </row>
    <row r="43" spans="3:5" ht="12.75" customHeight="1">
      <c r="C43" t="s">
        <v>436</v>
      </c>
      <c r="D43" s="2" t="s">
        <v>546</v>
      </c>
      <c r="E43"/>
    </row>
    <row r="44" spans="3:5" ht="12.75" customHeight="1">
      <c r="C44" t="s">
        <v>487</v>
      </c>
      <c r="E44"/>
    </row>
    <row r="45" spans="3:5" ht="12.75" customHeight="1">
      <c r="C45" t="s">
        <v>438</v>
      </c>
      <c r="D45" t="s">
        <v>439</v>
      </c>
      <c r="E45" t="s">
        <v>440</v>
      </c>
    </row>
    <row r="46" spans="3:5" ht="12.75" customHeight="1">
      <c r="C46" t="s">
        <v>523</v>
      </c>
      <c r="D46" s="2" t="s">
        <v>421</v>
      </c>
      <c r="E46" s="2" t="s">
        <v>421</v>
      </c>
    </row>
    <row r="47" spans="3:7" ht="12.75" customHeight="1">
      <c r="C47" s="144" t="s">
        <v>441</v>
      </c>
      <c r="D47" s="144"/>
      <c r="E47" s="144"/>
      <c r="F47" s="144"/>
      <c r="G47" s="144"/>
    </row>
    <row r="48" ht="12.75" customHeight="1">
      <c r="E48"/>
    </row>
    <row r="49" spans="3:5" ht="12.75" customHeight="1">
      <c r="C49" t="s">
        <v>442</v>
      </c>
      <c r="E49"/>
    </row>
    <row r="50" ht="12.75" customHeight="1"/>
  </sheetData>
  <sheetProtection/>
  <mergeCells count="2">
    <mergeCell ref="C1:G1"/>
    <mergeCell ref="C47:G4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selection activeCell="F102" sqref="F102"/>
    </sheetView>
  </sheetViews>
  <sheetFormatPr defaultColWidth="9.140625" defaultRowHeight="12.75"/>
  <cols>
    <col min="1" max="1" width="7.57421875" style="0" customWidth="1"/>
    <col min="2" max="2" width="14.7109375" style="0" customWidth="1"/>
    <col min="3" max="3" width="60.00390625" style="0" customWidth="1"/>
    <col min="4" max="4" width="22.421875" style="0" customWidth="1"/>
    <col min="5" max="5" width="22.421875" style="39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22.421875" style="0" customWidth="1"/>
    <col min="11" max="11" width="9.140625" style="35" customWidth="1"/>
    <col min="12" max="12" width="15.00390625" style="28" customWidth="1"/>
  </cols>
  <sheetData>
    <row r="1" spans="1:8" ht="18.75">
      <c r="A1" s="3"/>
      <c r="B1" s="3"/>
      <c r="C1" s="143" t="s">
        <v>324</v>
      </c>
      <c r="D1" s="143"/>
      <c r="E1" s="143"/>
      <c r="F1" s="143"/>
      <c r="G1" s="143"/>
      <c r="H1" s="32"/>
    </row>
    <row r="2" spans="1:8" ht="12.75">
      <c r="A2" s="4" t="s">
        <v>1</v>
      </c>
      <c r="B2" s="4"/>
      <c r="C2" s="5" t="s">
        <v>2</v>
      </c>
      <c r="D2" s="6"/>
      <c r="E2" s="37"/>
      <c r="F2" s="7"/>
      <c r="G2" s="8"/>
      <c r="H2" s="33"/>
    </row>
    <row r="3" spans="1:8" ht="15.75" customHeight="1">
      <c r="A3" s="9"/>
      <c r="B3" s="9"/>
      <c r="C3" s="10"/>
      <c r="D3" s="4"/>
      <c r="E3" s="37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8" t="s">
        <v>414</v>
      </c>
      <c r="F4" s="13" t="s">
        <v>6</v>
      </c>
      <c r="G4" s="14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132</v>
      </c>
      <c r="F7" s="15"/>
      <c r="G7" s="16"/>
      <c r="H7" s="17"/>
    </row>
    <row r="8" spans="3:8" ht="12.75" customHeight="1">
      <c r="C8" s="1" t="s">
        <v>118</v>
      </c>
      <c r="F8" s="15"/>
      <c r="G8" s="16"/>
      <c r="H8" s="17"/>
    </row>
    <row r="9" spans="1:8" ht="12.75" customHeight="1">
      <c r="A9">
        <v>1</v>
      </c>
      <c r="B9" t="s">
        <v>174</v>
      </c>
      <c r="C9" t="s">
        <v>172</v>
      </c>
      <c r="D9" t="s">
        <v>144</v>
      </c>
      <c r="E9" s="39">
        <v>20000</v>
      </c>
      <c r="F9" s="15">
        <v>276.25</v>
      </c>
      <c r="G9" s="16">
        <v>0.0364</v>
      </c>
      <c r="H9" s="17"/>
    </row>
    <row r="10" spans="1:11" ht="12.75" customHeight="1">
      <c r="A10">
        <v>2</v>
      </c>
      <c r="B10" t="s">
        <v>326</v>
      </c>
      <c r="C10" t="s">
        <v>325</v>
      </c>
      <c r="D10" t="s">
        <v>134</v>
      </c>
      <c r="E10" s="39">
        <v>29900</v>
      </c>
      <c r="F10" s="15">
        <v>189.16235</v>
      </c>
      <c r="G10" s="16">
        <v>0.024900000000000002</v>
      </c>
      <c r="H10" s="17"/>
      <c r="J10" s="18" t="s">
        <v>16</v>
      </c>
      <c r="K10" s="36" t="s">
        <v>17</v>
      </c>
    </row>
    <row r="11" spans="1:11" ht="12.75" customHeight="1">
      <c r="A11">
        <v>3</v>
      </c>
      <c r="B11" t="s">
        <v>328</v>
      </c>
      <c r="C11" t="s">
        <v>327</v>
      </c>
      <c r="D11" t="s">
        <v>146</v>
      </c>
      <c r="E11" s="39">
        <v>50000</v>
      </c>
      <c r="F11" s="15">
        <v>187.1</v>
      </c>
      <c r="G11" s="16">
        <v>0.024700000000000003</v>
      </c>
      <c r="H11" s="17"/>
      <c r="J11" s="16" t="s">
        <v>144</v>
      </c>
      <c r="K11" s="35">
        <v>0.1333</v>
      </c>
    </row>
    <row r="12" spans="1:11" ht="12.75" customHeight="1">
      <c r="A12">
        <v>4</v>
      </c>
      <c r="B12" t="s">
        <v>331</v>
      </c>
      <c r="C12" t="s">
        <v>329</v>
      </c>
      <c r="D12" t="s">
        <v>330</v>
      </c>
      <c r="E12" s="39">
        <v>15000</v>
      </c>
      <c r="F12" s="15">
        <v>166.0575</v>
      </c>
      <c r="G12" s="16">
        <v>0.0219</v>
      </c>
      <c r="H12" s="17"/>
      <c r="J12" s="16" t="s">
        <v>134</v>
      </c>
      <c r="K12" s="35">
        <v>0.0753</v>
      </c>
    </row>
    <row r="13" spans="1:11" ht="12.75" customHeight="1">
      <c r="A13">
        <v>5</v>
      </c>
      <c r="B13" t="s">
        <v>334</v>
      </c>
      <c r="C13" t="s">
        <v>332</v>
      </c>
      <c r="D13" t="s">
        <v>146</v>
      </c>
      <c r="E13" s="39">
        <v>65540</v>
      </c>
      <c r="F13" s="15">
        <v>161.26117</v>
      </c>
      <c r="G13" s="16">
        <v>0.0213</v>
      </c>
      <c r="H13" s="17"/>
      <c r="J13" s="16" t="s">
        <v>333</v>
      </c>
      <c r="K13" s="35">
        <v>0.0613</v>
      </c>
    </row>
    <row r="14" spans="1:11" ht="12.75" customHeight="1">
      <c r="A14">
        <v>6</v>
      </c>
      <c r="B14" t="s">
        <v>336</v>
      </c>
      <c r="C14" t="s">
        <v>335</v>
      </c>
      <c r="D14" t="s">
        <v>333</v>
      </c>
      <c r="E14" s="39">
        <v>16200</v>
      </c>
      <c r="F14" s="15">
        <v>155.8035</v>
      </c>
      <c r="G14" s="16">
        <v>0.020499999999999997</v>
      </c>
      <c r="H14" s="17"/>
      <c r="J14" s="16" t="s">
        <v>140</v>
      </c>
      <c r="K14" s="35">
        <v>0.059800000000000006</v>
      </c>
    </row>
    <row r="15" spans="1:11" ht="12.75" customHeight="1">
      <c r="A15">
        <v>7</v>
      </c>
      <c r="B15" t="s">
        <v>339</v>
      </c>
      <c r="C15" t="s">
        <v>337</v>
      </c>
      <c r="D15" t="s">
        <v>338</v>
      </c>
      <c r="E15" s="39">
        <v>60000</v>
      </c>
      <c r="F15" s="15">
        <v>152.25</v>
      </c>
      <c r="G15" s="16">
        <v>0.020099999999999996</v>
      </c>
      <c r="H15" s="17"/>
      <c r="J15" s="16" t="s">
        <v>146</v>
      </c>
      <c r="K15" s="35">
        <v>0.046</v>
      </c>
    </row>
    <row r="16" spans="1:11" ht="12.75" customHeight="1">
      <c r="A16">
        <v>8</v>
      </c>
      <c r="B16" t="s">
        <v>342</v>
      </c>
      <c r="C16" t="s">
        <v>340</v>
      </c>
      <c r="D16" t="s">
        <v>341</v>
      </c>
      <c r="E16" s="39">
        <v>17000</v>
      </c>
      <c r="F16" s="15">
        <v>152.0395</v>
      </c>
      <c r="G16" s="16">
        <v>0.02</v>
      </c>
      <c r="H16" s="17"/>
      <c r="J16" s="16" t="s">
        <v>338</v>
      </c>
      <c r="K16" s="35">
        <v>0.045</v>
      </c>
    </row>
    <row r="17" spans="1:11" ht="12.75" customHeight="1">
      <c r="A17">
        <v>9</v>
      </c>
      <c r="B17" t="s">
        <v>345</v>
      </c>
      <c r="C17" t="s">
        <v>343</v>
      </c>
      <c r="D17" t="s">
        <v>140</v>
      </c>
      <c r="E17" s="39">
        <v>93000</v>
      </c>
      <c r="F17" s="15">
        <v>141.0345</v>
      </c>
      <c r="G17" s="16">
        <v>0.018600000000000002</v>
      </c>
      <c r="H17" s="17"/>
      <c r="J17" s="16" t="s">
        <v>344</v>
      </c>
      <c r="K17" s="35">
        <v>0.0288</v>
      </c>
    </row>
    <row r="18" spans="1:11" ht="12.75" customHeight="1">
      <c r="A18">
        <v>10</v>
      </c>
      <c r="B18" t="s">
        <v>347</v>
      </c>
      <c r="C18" t="s">
        <v>346</v>
      </c>
      <c r="D18" t="s">
        <v>134</v>
      </c>
      <c r="E18" s="39">
        <v>93004</v>
      </c>
      <c r="F18" s="15">
        <v>138.994478</v>
      </c>
      <c r="G18" s="16">
        <v>0.0183</v>
      </c>
      <c r="H18" s="17"/>
      <c r="J18" s="16" t="s">
        <v>158</v>
      </c>
      <c r="K18" s="35">
        <v>0.0258</v>
      </c>
    </row>
    <row r="19" spans="1:11" ht="12.75" customHeight="1">
      <c r="A19">
        <v>11</v>
      </c>
      <c r="B19" t="s">
        <v>185</v>
      </c>
      <c r="C19" t="s">
        <v>184</v>
      </c>
      <c r="D19" t="s">
        <v>134</v>
      </c>
      <c r="E19" s="39">
        <v>5000</v>
      </c>
      <c r="F19" s="15">
        <v>138.425</v>
      </c>
      <c r="G19" s="16">
        <v>0.0182</v>
      </c>
      <c r="H19" s="17"/>
      <c r="J19" s="16" t="s">
        <v>179</v>
      </c>
      <c r="K19" s="35">
        <v>0.0253</v>
      </c>
    </row>
    <row r="20" spans="1:11" ht="12.75" customHeight="1">
      <c r="A20">
        <v>12</v>
      </c>
      <c r="B20" t="s">
        <v>349</v>
      </c>
      <c r="C20" t="s">
        <v>348</v>
      </c>
      <c r="D20" t="s">
        <v>344</v>
      </c>
      <c r="E20" s="39">
        <v>33500</v>
      </c>
      <c r="F20" s="15">
        <v>136.613</v>
      </c>
      <c r="G20" s="16">
        <v>0.018000000000000002</v>
      </c>
      <c r="H20" s="17"/>
      <c r="J20" s="16" t="s">
        <v>330</v>
      </c>
      <c r="K20" s="35">
        <v>0.0219</v>
      </c>
    </row>
    <row r="21" spans="1:11" ht="12.75" customHeight="1">
      <c r="A21">
        <v>13</v>
      </c>
      <c r="B21" t="s">
        <v>207</v>
      </c>
      <c r="C21" t="s">
        <v>206</v>
      </c>
      <c r="D21" t="s">
        <v>158</v>
      </c>
      <c r="E21" s="39">
        <v>47213</v>
      </c>
      <c r="F21" s="15">
        <v>133.636397</v>
      </c>
      <c r="G21" s="16">
        <v>0.0176</v>
      </c>
      <c r="H21" s="17"/>
      <c r="J21" s="16" t="s">
        <v>341</v>
      </c>
      <c r="K21" s="35">
        <v>0.02</v>
      </c>
    </row>
    <row r="22" spans="1:11" ht="12.75" customHeight="1">
      <c r="A22">
        <v>14</v>
      </c>
      <c r="B22" t="s">
        <v>352</v>
      </c>
      <c r="C22" t="s">
        <v>350</v>
      </c>
      <c r="D22" t="s">
        <v>173</v>
      </c>
      <c r="E22" s="39">
        <v>79297</v>
      </c>
      <c r="F22" s="15">
        <v>130.522862</v>
      </c>
      <c r="G22" s="16">
        <v>0.0172</v>
      </c>
      <c r="H22" s="17"/>
      <c r="J22" s="16" t="s">
        <v>351</v>
      </c>
      <c r="K22" s="35">
        <v>0.02</v>
      </c>
    </row>
    <row r="23" spans="1:11" ht="12.75" customHeight="1">
      <c r="A23">
        <v>15</v>
      </c>
      <c r="B23" t="s">
        <v>154</v>
      </c>
      <c r="C23" t="s">
        <v>153</v>
      </c>
      <c r="D23" t="s">
        <v>144</v>
      </c>
      <c r="E23" s="39">
        <v>20000</v>
      </c>
      <c r="F23" s="15">
        <v>126.56</v>
      </c>
      <c r="G23" s="16">
        <v>0.0167</v>
      </c>
      <c r="H23" s="17"/>
      <c r="J23" s="16" t="s">
        <v>164</v>
      </c>
      <c r="K23" s="35">
        <v>0.0195</v>
      </c>
    </row>
    <row r="24" spans="1:11" ht="12.75" customHeight="1">
      <c r="A24">
        <v>16</v>
      </c>
      <c r="B24" t="s">
        <v>354</v>
      </c>
      <c r="C24" t="s">
        <v>353</v>
      </c>
      <c r="D24" t="s">
        <v>144</v>
      </c>
      <c r="E24" s="39">
        <v>16000</v>
      </c>
      <c r="F24" s="15">
        <v>122.784</v>
      </c>
      <c r="G24" s="16">
        <v>0.016200000000000003</v>
      </c>
      <c r="H24" s="17"/>
      <c r="J24" s="16" t="s">
        <v>173</v>
      </c>
      <c r="K24" s="35">
        <v>0.0172</v>
      </c>
    </row>
    <row r="25" spans="1:11" ht="12.75" customHeight="1">
      <c r="A25">
        <v>17</v>
      </c>
      <c r="B25" t="s">
        <v>356</v>
      </c>
      <c r="C25" t="s">
        <v>355</v>
      </c>
      <c r="D25" t="s">
        <v>338</v>
      </c>
      <c r="E25" s="39">
        <v>101201</v>
      </c>
      <c r="F25" s="15">
        <v>121.188198</v>
      </c>
      <c r="G25" s="16">
        <v>0.016</v>
      </c>
      <c r="H25" s="17"/>
      <c r="J25" s="16" t="s">
        <v>167</v>
      </c>
      <c r="K25" s="35">
        <v>0.0151</v>
      </c>
    </row>
    <row r="26" spans="1:11" ht="12.75" customHeight="1">
      <c r="A26">
        <v>18</v>
      </c>
      <c r="B26" t="s">
        <v>217</v>
      </c>
      <c r="C26" t="s">
        <v>216</v>
      </c>
      <c r="D26" t="s">
        <v>179</v>
      </c>
      <c r="E26" s="39">
        <v>3914</v>
      </c>
      <c r="F26" s="15">
        <v>118.872094</v>
      </c>
      <c r="G26" s="16">
        <v>0.015700000000000002</v>
      </c>
      <c r="H26" s="17"/>
      <c r="J26" s="16" t="s">
        <v>151</v>
      </c>
      <c r="K26" s="35">
        <v>0.009300000000000001</v>
      </c>
    </row>
    <row r="27" spans="1:11" ht="12.75" customHeight="1">
      <c r="A27">
        <v>19</v>
      </c>
      <c r="B27" t="s">
        <v>358</v>
      </c>
      <c r="C27" t="s">
        <v>357</v>
      </c>
      <c r="D27" t="s">
        <v>167</v>
      </c>
      <c r="E27" s="39">
        <v>87000</v>
      </c>
      <c r="F27" s="15">
        <v>114.84</v>
      </c>
      <c r="G27" s="16">
        <v>0.0151</v>
      </c>
      <c r="H27" s="17"/>
      <c r="J27" s="16" t="s">
        <v>143</v>
      </c>
      <c r="K27" s="35">
        <v>0.009300000000000001</v>
      </c>
    </row>
    <row r="28" spans="1:11" ht="12.75" customHeight="1">
      <c r="A28">
        <v>20</v>
      </c>
      <c r="B28" t="s">
        <v>187</v>
      </c>
      <c r="C28" t="s">
        <v>186</v>
      </c>
      <c r="D28" t="s">
        <v>144</v>
      </c>
      <c r="E28" s="39">
        <v>11371</v>
      </c>
      <c r="F28" s="15">
        <v>112.527416</v>
      </c>
      <c r="G28" s="16">
        <v>0.0148</v>
      </c>
      <c r="H28" s="17"/>
      <c r="J28" s="16" t="s">
        <v>182</v>
      </c>
      <c r="K28" s="35">
        <v>0.009300000000000001</v>
      </c>
    </row>
    <row r="29" spans="1:11" ht="12.75" customHeight="1">
      <c r="A29">
        <v>21</v>
      </c>
      <c r="B29" t="s">
        <v>361</v>
      </c>
      <c r="C29" t="s">
        <v>359</v>
      </c>
      <c r="D29" t="s">
        <v>134</v>
      </c>
      <c r="E29" s="39">
        <v>99806</v>
      </c>
      <c r="F29" s="15">
        <v>105.395136</v>
      </c>
      <c r="G29" s="16">
        <v>0.0139</v>
      </c>
      <c r="H29" s="17"/>
      <c r="J29" s="16" t="s">
        <v>360</v>
      </c>
      <c r="K29" s="35">
        <v>0.0088</v>
      </c>
    </row>
    <row r="30" spans="1:11" ht="12.75" customHeight="1">
      <c r="A30">
        <v>22</v>
      </c>
      <c r="B30" t="s">
        <v>364</v>
      </c>
      <c r="C30" t="s">
        <v>362</v>
      </c>
      <c r="D30" t="s">
        <v>164</v>
      </c>
      <c r="E30" s="39">
        <v>46060</v>
      </c>
      <c r="F30" s="15">
        <v>99.76596</v>
      </c>
      <c r="G30" s="16">
        <v>0.0132</v>
      </c>
      <c r="H30" s="17"/>
      <c r="J30" s="16" t="s">
        <v>363</v>
      </c>
      <c r="K30" s="35">
        <v>0.006999999999999999</v>
      </c>
    </row>
    <row r="31" spans="1:11" ht="12.75" customHeight="1">
      <c r="A31">
        <v>23</v>
      </c>
      <c r="B31" t="s">
        <v>367</v>
      </c>
      <c r="C31" t="s">
        <v>365</v>
      </c>
      <c r="D31" t="s">
        <v>333</v>
      </c>
      <c r="E31" s="39">
        <v>39500</v>
      </c>
      <c r="F31" s="15">
        <v>99.08575</v>
      </c>
      <c r="G31" s="16">
        <v>0.0131</v>
      </c>
      <c r="H31" s="17"/>
      <c r="J31" s="16" t="s">
        <v>366</v>
      </c>
      <c r="K31" s="35">
        <v>0.006999999999999999</v>
      </c>
    </row>
    <row r="32" spans="1:11" ht="12.75" customHeight="1">
      <c r="A32">
        <v>24</v>
      </c>
      <c r="B32" t="s">
        <v>370</v>
      </c>
      <c r="C32" t="s">
        <v>368</v>
      </c>
      <c r="D32" t="s">
        <v>140</v>
      </c>
      <c r="E32" s="39">
        <v>16500</v>
      </c>
      <c r="F32" s="15">
        <v>96.51675</v>
      </c>
      <c r="G32" s="16">
        <v>0.0127</v>
      </c>
      <c r="H32" s="17"/>
      <c r="J32" s="16" t="s">
        <v>369</v>
      </c>
      <c r="K32" s="35">
        <v>0.0060999999999999995</v>
      </c>
    </row>
    <row r="33" spans="1:11" ht="12.75" customHeight="1">
      <c r="A33">
        <v>25</v>
      </c>
      <c r="B33" t="s">
        <v>193</v>
      </c>
      <c r="C33" t="s">
        <v>192</v>
      </c>
      <c r="D33" t="s">
        <v>140</v>
      </c>
      <c r="E33" s="39">
        <v>5000</v>
      </c>
      <c r="F33" s="15">
        <v>91.6075</v>
      </c>
      <c r="G33" s="16">
        <v>0.0121</v>
      </c>
      <c r="H33" s="17"/>
      <c r="J33" s="16" t="s">
        <v>371</v>
      </c>
      <c r="K33" s="35">
        <v>0.0059</v>
      </c>
    </row>
    <row r="34" spans="1:11" ht="12.75" customHeight="1">
      <c r="A34">
        <v>26</v>
      </c>
      <c r="B34" t="s">
        <v>199</v>
      </c>
      <c r="C34" t="s">
        <v>198</v>
      </c>
      <c r="D34" t="s">
        <v>144</v>
      </c>
      <c r="E34" s="39">
        <v>30000</v>
      </c>
      <c r="F34" s="15">
        <v>89.4</v>
      </c>
      <c r="G34" s="16">
        <v>0.0118</v>
      </c>
      <c r="H34" s="17"/>
      <c r="J34" s="16" t="s">
        <v>35</v>
      </c>
      <c r="K34" s="35">
        <v>0.32299999999999995</v>
      </c>
    </row>
    <row r="35" spans="1:10" ht="12.75" customHeight="1">
      <c r="A35">
        <v>27</v>
      </c>
      <c r="B35" t="s">
        <v>197</v>
      </c>
      <c r="C35" t="s">
        <v>196</v>
      </c>
      <c r="D35" t="s">
        <v>144</v>
      </c>
      <c r="E35" s="39">
        <v>10000</v>
      </c>
      <c r="F35" s="15">
        <v>83.6</v>
      </c>
      <c r="G35" s="16">
        <v>0.011000000000000001</v>
      </c>
      <c r="H35" s="17"/>
      <c r="J35" s="16"/>
    </row>
    <row r="36" spans="1:8" ht="12.75" customHeight="1">
      <c r="A36">
        <v>28</v>
      </c>
      <c r="B36" t="s">
        <v>373</v>
      </c>
      <c r="C36" t="s">
        <v>372</v>
      </c>
      <c r="D36" t="s">
        <v>344</v>
      </c>
      <c r="E36" s="39">
        <v>100000</v>
      </c>
      <c r="F36" s="15">
        <v>81.7</v>
      </c>
      <c r="G36" s="16">
        <v>0.0108</v>
      </c>
      <c r="H36" s="17"/>
    </row>
    <row r="37" spans="1:8" ht="12.75" customHeight="1">
      <c r="A37">
        <v>29</v>
      </c>
      <c r="B37" t="s">
        <v>375</v>
      </c>
      <c r="C37" t="s">
        <v>374</v>
      </c>
      <c r="D37" t="s">
        <v>333</v>
      </c>
      <c r="E37" s="39">
        <v>60000</v>
      </c>
      <c r="F37" s="15">
        <v>79.35</v>
      </c>
      <c r="G37" s="16">
        <v>0.0105</v>
      </c>
      <c r="H37" s="17"/>
    </row>
    <row r="38" spans="1:8" ht="12.75" customHeight="1">
      <c r="A38">
        <v>30</v>
      </c>
      <c r="B38" t="s">
        <v>377</v>
      </c>
      <c r="C38" t="s">
        <v>376</v>
      </c>
      <c r="D38" t="s">
        <v>351</v>
      </c>
      <c r="E38" s="39">
        <v>75000</v>
      </c>
      <c r="F38" s="15">
        <v>78.9375</v>
      </c>
      <c r="G38" s="16">
        <v>0.0104</v>
      </c>
      <c r="H38" s="17"/>
    </row>
    <row r="39" spans="1:8" ht="12.75" customHeight="1">
      <c r="A39">
        <v>31</v>
      </c>
      <c r="B39" t="s">
        <v>379</v>
      </c>
      <c r="C39" t="s">
        <v>378</v>
      </c>
      <c r="D39" t="s">
        <v>333</v>
      </c>
      <c r="E39" s="39">
        <v>44000</v>
      </c>
      <c r="F39" s="15">
        <v>78.012</v>
      </c>
      <c r="G39" s="16">
        <v>0.0103</v>
      </c>
      <c r="H39" s="17"/>
    </row>
    <row r="40" spans="1:8" ht="12.75" customHeight="1">
      <c r="A40">
        <v>32</v>
      </c>
      <c r="B40" t="s">
        <v>381</v>
      </c>
      <c r="C40" t="s">
        <v>380</v>
      </c>
      <c r="D40" t="s">
        <v>351</v>
      </c>
      <c r="E40" s="39">
        <v>25000</v>
      </c>
      <c r="F40" s="15">
        <v>72.9875</v>
      </c>
      <c r="G40" s="16">
        <v>0.0096</v>
      </c>
      <c r="H40" s="17"/>
    </row>
    <row r="41" spans="1:8" ht="12.75" customHeight="1">
      <c r="A41">
        <v>33</v>
      </c>
      <c r="B41" t="s">
        <v>383</v>
      </c>
      <c r="C41" t="s">
        <v>382</v>
      </c>
      <c r="D41" t="s">
        <v>179</v>
      </c>
      <c r="E41" s="39">
        <v>6800</v>
      </c>
      <c r="F41" s="15">
        <v>72.6342</v>
      </c>
      <c r="G41" s="16">
        <v>0.0096</v>
      </c>
      <c r="H41" s="17"/>
    </row>
    <row r="42" spans="1:8" ht="12.75" customHeight="1">
      <c r="A42">
        <v>34</v>
      </c>
      <c r="B42" t="s">
        <v>385</v>
      </c>
      <c r="C42" t="s">
        <v>384</v>
      </c>
      <c r="D42" t="s">
        <v>144</v>
      </c>
      <c r="E42" s="39">
        <v>15000</v>
      </c>
      <c r="F42" s="15">
        <v>70.6425</v>
      </c>
      <c r="G42" s="16">
        <v>0.009300000000000001</v>
      </c>
      <c r="H42" s="17"/>
    </row>
    <row r="43" spans="1:8" ht="12.75" customHeight="1">
      <c r="A43">
        <v>35</v>
      </c>
      <c r="B43" t="s">
        <v>205</v>
      </c>
      <c r="C43" t="s">
        <v>204</v>
      </c>
      <c r="D43" t="s">
        <v>151</v>
      </c>
      <c r="E43" s="39">
        <v>45000</v>
      </c>
      <c r="F43" s="15">
        <v>70.3575</v>
      </c>
      <c r="G43" s="16">
        <v>0.009300000000000001</v>
      </c>
      <c r="H43" s="17"/>
    </row>
    <row r="44" spans="1:8" ht="12.75" customHeight="1">
      <c r="A44">
        <v>36</v>
      </c>
      <c r="B44" t="s">
        <v>386</v>
      </c>
      <c r="C44" t="s">
        <v>24</v>
      </c>
      <c r="D44" t="s">
        <v>143</v>
      </c>
      <c r="E44" s="39">
        <v>30000</v>
      </c>
      <c r="F44" s="15">
        <v>70.245</v>
      </c>
      <c r="G44" s="16">
        <v>0.009300000000000001</v>
      </c>
      <c r="H44" s="17"/>
    </row>
    <row r="45" spans="1:8" ht="12.75" customHeight="1">
      <c r="A45">
        <v>37</v>
      </c>
      <c r="B45" t="s">
        <v>180</v>
      </c>
      <c r="C45" t="s">
        <v>178</v>
      </c>
      <c r="D45" t="s">
        <v>144</v>
      </c>
      <c r="E45" s="39">
        <v>2580</v>
      </c>
      <c r="F45" s="15">
        <v>69.81867</v>
      </c>
      <c r="G45" s="16">
        <v>0.0092</v>
      </c>
      <c r="H45" s="17"/>
    </row>
    <row r="46" spans="1:8" ht="12.75" customHeight="1">
      <c r="A46">
        <v>38</v>
      </c>
      <c r="B46" t="s">
        <v>388</v>
      </c>
      <c r="C46" t="s">
        <v>387</v>
      </c>
      <c r="D46" t="s">
        <v>338</v>
      </c>
      <c r="E46" s="39">
        <v>42500</v>
      </c>
      <c r="F46" s="15">
        <v>67.59625</v>
      </c>
      <c r="G46" s="16">
        <v>0.0089</v>
      </c>
      <c r="H46" s="17"/>
    </row>
    <row r="47" spans="1:8" ht="12.75" customHeight="1">
      <c r="A47">
        <v>39</v>
      </c>
      <c r="B47" t="s">
        <v>390</v>
      </c>
      <c r="C47" t="s">
        <v>389</v>
      </c>
      <c r="D47" t="s">
        <v>360</v>
      </c>
      <c r="E47" s="39">
        <v>6800</v>
      </c>
      <c r="F47" s="15">
        <v>67.0276</v>
      </c>
      <c r="G47" s="16">
        <v>0.0088</v>
      </c>
      <c r="H47" s="17"/>
    </row>
    <row r="48" spans="1:8" ht="12.75" customHeight="1">
      <c r="A48">
        <v>40</v>
      </c>
      <c r="B48" t="s">
        <v>392</v>
      </c>
      <c r="C48" t="s">
        <v>391</v>
      </c>
      <c r="D48" t="s">
        <v>140</v>
      </c>
      <c r="E48" s="39">
        <v>4500</v>
      </c>
      <c r="F48" s="15">
        <v>64.4895</v>
      </c>
      <c r="G48" s="16">
        <v>0.0085</v>
      </c>
      <c r="H48" s="17"/>
    </row>
    <row r="49" spans="1:8" ht="12.75" customHeight="1">
      <c r="A49">
        <v>41</v>
      </c>
      <c r="B49" t="s">
        <v>191</v>
      </c>
      <c r="C49" t="s">
        <v>190</v>
      </c>
      <c r="D49" t="s">
        <v>158</v>
      </c>
      <c r="E49" s="39">
        <v>46000</v>
      </c>
      <c r="F49" s="15">
        <v>61.962</v>
      </c>
      <c r="G49" s="16">
        <v>0.008199999999999999</v>
      </c>
      <c r="H49" s="17"/>
    </row>
    <row r="50" spans="1:8" ht="12.75" customHeight="1">
      <c r="A50">
        <v>42</v>
      </c>
      <c r="B50" t="s">
        <v>162</v>
      </c>
      <c r="C50" t="s">
        <v>160</v>
      </c>
      <c r="D50" t="s">
        <v>144</v>
      </c>
      <c r="E50" s="39">
        <v>15000</v>
      </c>
      <c r="F50" s="15">
        <v>59.6175</v>
      </c>
      <c r="G50" s="16">
        <v>0.0079</v>
      </c>
      <c r="H50" s="17"/>
    </row>
    <row r="51" spans="1:8" ht="12.75" customHeight="1">
      <c r="A51">
        <v>43</v>
      </c>
      <c r="B51" t="s">
        <v>394</v>
      </c>
      <c r="C51" t="s">
        <v>393</v>
      </c>
      <c r="D51" t="s">
        <v>140</v>
      </c>
      <c r="E51" s="39">
        <v>4200</v>
      </c>
      <c r="F51" s="15">
        <v>59.5959</v>
      </c>
      <c r="G51" s="16">
        <v>0.0079</v>
      </c>
      <c r="H51" s="17"/>
    </row>
    <row r="52" spans="1:8" ht="12.75" customHeight="1">
      <c r="A52">
        <v>44</v>
      </c>
      <c r="B52" t="s">
        <v>396</v>
      </c>
      <c r="C52" t="s">
        <v>395</v>
      </c>
      <c r="D52" t="s">
        <v>363</v>
      </c>
      <c r="E52" s="39">
        <v>16000</v>
      </c>
      <c r="F52" s="15">
        <v>53.352</v>
      </c>
      <c r="G52" s="16">
        <v>0.006999999999999999</v>
      </c>
      <c r="H52" s="17"/>
    </row>
    <row r="53" spans="1:8" ht="12.75" customHeight="1">
      <c r="A53">
        <v>45</v>
      </c>
      <c r="B53" t="s">
        <v>398</v>
      </c>
      <c r="C53" t="s">
        <v>397</v>
      </c>
      <c r="D53" t="s">
        <v>366</v>
      </c>
      <c r="E53" s="39">
        <v>46209</v>
      </c>
      <c r="F53" s="15">
        <v>53.071037</v>
      </c>
      <c r="G53" s="16">
        <v>0.006999999999999999</v>
      </c>
      <c r="H53" s="17"/>
    </row>
    <row r="54" spans="1:8" ht="12.75" customHeight="1">
      <c r="A54">
        <v>46</v>
      </c>
      <c r="B54" t="s">
        <v>400</v>
      </c>
      <c r="C54" t="s">
        <v>399</v>
      </c>
      <c r="D54" t="s">
        <v>164</v>
      </c>
      <c r="E54" s="39">
        <v>40000</v>
      </c>
      <c r="F54" s="15">
        <v>47.46</v>
      </c>
      <c r="G54" s="16">
        <v>0.0063</v>
      </c>
      <c r="H54" s="17"/>
    </row>
    <row r="55" spans="1:8" ht="12.75" customHeight="1">
      <c r="A55">
        <v>47</v>
      </c>
      <c r="B55" t="s">
        <v>402</v>
      </c>
      <c r="C55" t="s">
        <v>401</v>
      </c>
      <c r="D55" t="s">
        <v>369</v>
      </c>
      <c r="E55" s="39">
        <v>124743</v>
      </c>
      <c r="F55" s="15">
        <v>46.15491</v>
      </c>
      <c r="G55" s="16">
        <v>0.0060999999999999995</v>
      </c>
      <c r="H55" s="17"/>
    </row>
    <row r="56" spans="1:8" ht="12.75" customHeight="1">
      <c r="A56">
        <v>48</v>
      </c>
      <c r="B56" t="s">
        <v>404</v>
      </c>
      <c r="C56" t="s">
        <v>403</v>
      </c>
      <c r="D56" t="s">
        <v>371</v>
      </c>
      <c r="E56" s="39">
        <v>17923</v>
      </c>
      <c r="F56" s="15">
        <v>44.798539</v>
      </c>
      <c r="G56" s="16">
        <v>0.0059</v>
      </c>
      <c r="H56" s="17"/>
    </row>
    <row r="57" spans="1:8" ht="12.75" customHeight="1">
      <c r="A57">
        <v>49</v>
      </c>
      <c r="B57" t="s">
        <v>406</v>
      </c>
      <c r="C57" t="s">
        <v>405</v>
      </c>
      <c r="D57" t="s">
        <v>182</v>
      </c>
      <c r="E57" s="39">
        <v>25447</v>
      </c>
      <c r="F57" s="15">
        <v>42.509214</v>
      </c>
      <c r="G57" s="16">
        <v>0.005600000000000001</v>
      </c>
      <c r="H57" s="17"/>
    </row>
    <row r="58" spans="1:8" ht="12.75" customHeight="1">
      <c r="A58">
        <v>50</v>
      </c>
      <c r="B58" t="s">
        <v>408</v>
      </c>
      <c r="C58" t="s">
        <v>407</v>
      </c>
      <c r="D58" t="s">
        <v>333</v>
      </c>
      <c r="E58" s="39">
        <v>10000</v>
      </c>
      <c r="F58" s="15">
        <v>31.265</v>
      </c>
      <c r="G58" s="16">
        <v>0.0040999999999999995</v>
      </c>
      <c r="H58" s="17"/>
    </row>
    <row r="59" spans="1:8" ht="12.75" customHeight="1">
      <c r="A59">
        <v>51</v>
      </c>
      <c r="B59" t="s">
        <v>224</v>
      </c>
      <c r="C59" t="s">
        <v>223</v>
      </c>
      <c r="D59" t="s">
        <v>182</v>
      </c>
      <c r="E59" s="39">
        <v>20000</v>
      </c>
      <c r="F59" s="15">
        <v>28.03</v>
      </c>
      <c r="G59" s="16">
        <v>0.0037</v>
      </c>
      <c r="H59" s="17"/>
    </row>
    <row r="60" spans="1:8" ht="12.75" customHeight="1">
      <c r="A60">
        <v>52</v>
      </c>
      <c r="B60" t="s">
        <v>409</v>
      </c>
      <c r="C60" s="2" t="s">
        <v>418</v>
      </c>
      <c r="D60" t="s">
        <v>333</v>
      </c>
      <c r="E60" s="39">
        <v>16200</v>
      </c>
      <c r="F60" s="15">
        <v>21.4245</v>
      </c>
      <c r="G60" s="16">
        <v>0.0028000000000000004</v>
      </c>
      <c r="H60" s="17"/>
    </row>
    <row r="61" spans="3:9" ht="12.75" customHeight="1">
      <c r="C61" s="19" t="s">
        <v>57</v>
      </c>
      <c r="D61" s="19"/>
      <c r="E61" s="40"/>
      <c r="F61" s="20">
        <f>SUM(F9:F60)</f>
        <v>5134.331881000001</v>
      </c>
      <c r="G61" s="21">
        <f>SUM(G9:G60)</f>
        <v>0.677</v>
      </c>
      <c r="H61" s="22"/>
      <c r="I61" s="30"/>
    </row>
    <row r="62" spans="6:8" ht="12.75" customHeight="1">
      <c r="F62" s="15"/>
      <c r="G62" s="16"/>
      <c r="H62" s="17"/>
    </row>
    <row r="63" spans="3:8" ht="12.75" customHeight="1">
      <c r="C63" s="1" t="s">
        <v>10</v>
      </c>
      <c r="F63" s="15"/>
      <c r="G63" s="16"/>
      <c r="H63" s="17"/>
    </row>
    <row r="64" spans="3:8" ht="12.75" customHeight="1">
      <c r="C64" s="1" t="s">
        <v>89</v>
      </c>
      <c r="F64" s="15"/>
      <c r="G64" s="16"/>
      <c r="H64" s="17"/>
    </row>
    <row r="65" spans="3:9" ht="12.75" customHeight="1">
      <c r="C65" s="19" t="s">
        <v>57</v>
      </c>
      <c r="D65" s="19"/>
      <c r="E65" s="40"/>
      <c r="F65" s="20">
        <v>0</v>
      </c>
      <c r="G65" s="21">
        <v>0</v>
      </c>
      <c r="H65" s="22"/>
      <c r="I65" s="30"/>
    </row>
    <row r="66" spans="6:8" ht="12.75" customHeight="1">
      <c r="F66" s="15"/>
      <c r="G66" s="16"/>
      <c r="H66" s="17"/>
    </row>
    <row r="67" spans="3:8" ht="12.75" customHeight="1">
      <c r="C67" s="1" t="s">
        <v>94</v>
      </c>
      <c r="F67" s="15">
        <v>2174.000435</v>
      </c>
      <c r="G67" s="16">
        <v>0.2866</v>
      </c>
      <c r="H67" s="17"/>
    </row>
    <row r="68" spans="3:9" ht="12.75" customHeight="1">
      <c r="C68" s="19" t="s">
        <v>57</v>
      </c>
      <c r="D68" s="19"/>
      <c r="E68" s="40"/>
      <c r="F68" s="20">
        <f>SUM(F67:F67)</f>
        <v>2174.000435</v>
      </c>
      <c r="G68" s="21">
        <f>SUM(G67:G67)</f>
        <v>0.2866</v>
      </c>
      <c r="H68" s="22"/>
      <c r="I68" s="30"/>
    </row>
    <row r="69" spans="6:8" ht="12.75" customHeight="1">
      <c r="F69" s="15"/>
      <c r="G69" s="16"/>
      <c r="H69" s="17"/>
    </row>
    <row r="70" spans="3:8" ht="12.75" customHeight="1">
      <c r="C70" s="1" t="s">
        <v>95</v>
      </c>
      <c r="F70" s="15"/>
      <c r="G70" s="16"/>
      <c r="H70" s="17"/>
    </row>
    <row r="71" spans="3:8" ht="12.75" customHeight="1">
      <c r="C71" s="1" t="s">
        <v>96</v>
      </c>
      <c r="F71" s="15">
        <v>277.316538</v>
      </c>
      <c r="G71" s="16">
        <v>0.0364</v>
      </c>
      <c r="H71" s="17"/>
    </row>
    <row r="72" spans="3:9" ht="12.75" customHeight="1">
      <c r="C72" s="19" t="s">
        <v>57</v>
      </c>
      <c r="D72" s="19"/>
      <c r="E72" s="40"/>
      <c r="F72" s="20">
        <f>SUM(F71:F71)</f>
        <v>277.316538</v>
      </c>
      <c r="G72" s="21">
        <f>SUM(G71:G71)</f>
        <v>0.0364</v>
      </c>
      <c r="H72" s="22"/>
      <c r="I72" s="30"/>
    </row>
    <row r="73" spans="3:9" ht="12.75" customHeight="1">
      <c r="C73" s="23" t="s">
        <v>97</v>
      </c>
      <c r="D73" s="23"/>
      <c r="E73" s="41"/>
      <c r="F73" s="24">
        <f>SUM(F61,F68,F72)</f>
        <v>7585.648854000001</v>
      </c>
      <c r="G73" s="25">
        <f>SUM(G61,G68,G72)</f>
        <v>1</v>
      </c>
      <c r="H73" s="26"/>
      <c r="I73" s="31"/>
    </row>
    <row r="74" ht="12.75" customHeight="1"/>
    <row r="75" ht="12.75" customHeight="1">
      <c r="C75" s="1"/>
    </row>
    <row r="76" spans="3:5" ht="12.75" customHeight="1">
      <c r="C76" s="60" t="s">
        <v>419</v>
      </c>
      <c r="E76"/>
    </row>
    <row r="77" spans="3:11" ht="12.75" customHeight="1">
      <c r="C77" s="60" t="s">
        <v>452</v>
      </c>
      <c r="D77" s="45" t="s">
        <v>421</v>
      </c>
      <c r="E77" s="60"/>
      <c r="F77" s="61"/>
      <c r="G77" s="62"/>
      <c r="H77" s="63"/>
      <c r="I77" s="60"/>
      <c r="K77" s="16"/>
    </row>
    <row r="78" spans="3:11" ht="12.75" customHeight="1">
      <c r="C78" s="44" t="s">
        <v>526</v>
      </c>
      <c r="D78" s="45"/>
      <c r="E78" s="60"/>
      <c r="F78" s="61"/>
      <c r="G78" s="62"/>
      <c r="H78" s="63"/>
      <c r="I78" s="60"/>
      <c r="K78" s="16"/>
    </row>
    <row r="79" spans="3:11" ht="12.75" customHeight="1">
      <c r="C79" s="64" t="s">
        <v>453</v>
      </c>
      <c r="D79" s="65">
        <v>10.48</v>
      </c>
      <c r="E79"/>
      <c r="F79" s="66"/>
      <c r="G79" s="62"/>
      <c r="H79" s="63"/>
      <c r="I79" s="60"/>
      <c r="K79" s="16"/>
    </row>
    <row r="80" spans="3:11" ht="12.75" customHeight="1">
      <c r="C80" s="64" t="s">
        <v>454</v>
      </c>
      <c r="D80" s="65">
        <v>10.48</v>
      </c>
      <c r="E80"/>
      <c r="F80" s="66"/>
      <c r="G80" s="62"/>
      <c r="H80" s="63"/>
      <c r="I80" s="60"/>
      <c r="K80" s="16"/>
    </row>
    <row r="81" spans="3:11" ht="12.75" customHeight="1">
      <c r="C81" s="64" t="s">
        <v>455</v>
      </c>
      <c r="D81" s="65">
        <v>10.49</v>
      </c>
      <c r="E81"/>
      <c r="F81" s="66"/>
      <c r="G81" s="62"/>
      <c r="H81" s="63"/>
      <c r="I81" s="60"/>
      <c r="K81" s="16"/>
    </row>
    <row r="82" spans="3:11" ht="12.75" customHeight="1">
      <c r="C82" s="64" t="s">
        <v>456</v>
      </c>
      <c r="D82" s="65">
        <v>10.49</v>
      </c>
      <c r="E82"/>
      <c r="F82" s="66"/>
      <c r="G82" s="62"/>
      <c r="H82" s="63"/>
      <c r="I82" s="60"/>
      <c r="K82" s="16"/>
    </row>
    <row r="83" spans="3:11" ht="12.75" customHeight="1">
      <c r="C83" s="46" t="s">
        <v>527</v>
      </c>
      <c r="D83" s="67"/>
      <c r="E83" s="67"/>
      <c r="F83" s="68"/>
      <c r="G83" s="69"/>
      <c r="H83" s="63"/>
      <c r="I83" s="67"/>
      <c r="K83" s="16"/>
    </row>
    <row r="84" spans="3:11" ht="12.75" customHeight="1">
      <c r="C84" s="64" t="s">
        <v>453</v>
      </c>
      <c r="D84" s="65">
        <v>10.59</v>
      </c>
      <c r="E84" s="67"/>
      <c r="F84" s="61"/>
      <c r="G84" s="62"/>
      <c r="H84" s="63"/>
      <c r="I84" s="60"/>
      <c r="K84" s="16"/>
    </row>
    <row r="85" spans="3:11" ht="12.75" customHeight="1">
      <c r="C85" s="64" t="s">
        <v>454</v>
      </c>
      <c r="D85" s="65">
        <v>10.59</v>
      </c>
      <c r="E85" s="67"/>
      <c r="F85" s="61"/>
      <c r="G85" s="62"/>
      <c r="H85" s="63"/>
      <c r="I85" s="60"/>
      <c r="K85" s="16"/>
    </row>
    <row r="86" spans="3:11" ht="12.75" customHeight="1">
      <c r="C86" s="64" t="s">
        <v>455</v>
      </c>
      <c r="D86" s="65">
        <v>10.61</v>
      </c>
      <c r="E86" s="67"/>
      <c r="F86" s="61"/>
      <c r="G86" s="62"/>
      <c r="H86" s="63"/>
      <c r="I86" s="60"/>
      <c r="K86" s="16"/>
    </row>
    <row r="87" spans="3:11" ht="12.75" customHeight="1">
      <c r="C87" s="64" t="s">
        <v>456</v>
      </c>
      <c r="D87" s="65">
        <v>10.61</v>
      </c>
      <c r="E87" s="67"/>
      <c r="F87" s="61"/>
      <c r="G87" s="62"/>
      <c r="H87" s="63"/>
      <c r="I87" s="60"/>
      <c r="K87" s="16"/>
    </row>
    <row r="88" spans="3:11" ht="12.75" customHeight="1">
      <c r="C88" s="64"/>
      <c r="D88" s="70"/>
      <c r="E88" s="67"/>
      <c r="F88" s="61"/>
      <c r="G88" s="62"/>
      <c r="H88" s="63"/>
      <c r="I88" s="60"/>
      <c r="K88" s="16"/>
    </row>
    <row r="89" spans="3:11" ht="12.75" customHeight="1">
      <c r="C89" s="60" t="s">
        <v>433</v>
      </c>
      <c r="D89" s="71"/>
      <c r="E89" s="67"/>
      <c r="F89" s="61"/>
      <c r="G89" s="62"/>
      <c r="H89" s="63"/>
      <c r="I89" s="60"/>
      <c r="K89" s="16"/>
    </row>
    <row r="90" spans="3:11" ht="12.75" customHeight="1">
      <c r="C90" s="72" t="s">
        <v>529</v>
      </c>
      <c r="D90" s="67"/>
      <c r="E90" s="72"/>
      <c r="F90" s="67"/>
      <c r="G90" s="67"/>
      <c r="H90" s="67"/>
      <c r="I90" s="67"/>
      <c r="J90" s="73"/>
      <c r="K90" s="74"/>
    </row>
    <row r="91" spans="3:11" ht="12.75" customHeight="1">
      <c r="C91" s="125" t="s">
        <v>458</v>
      </c>
      <c r="D91" s="125" t="s">
        <v>459</v>
      </c>
      <c r="E91" s="125" t="s">
        <v>460</v>
      </c>
      <c r="F91" s="125" t="s">
        <v>461</v>
      </c>
      <c r="G91" s="125" t="s">
        <v>462</v>
      </c>
      <c r="H91" s="125" t="s">
        <v>463</v>
      </c>
      <c r="I91" s="125" t="s">
        <v>464</v>
      </c>
      <c r="J91" s="73"/>
      <c r="K91" s="74"/>
    </row>
    <row r="92" spans="3:11" ht="12.75" customHeight="1">
      <c r="C92" s="78" t="s">
        <v>465</v>
      </c>
      <c r="D92" s="78" t="s">
        <v>421</v>
      </c>
      <c r="E92" s="78" t="s">
        <v>421</v>
      </c>
      <c r="F92" s="78" t="s">
        <v>421</v>
      </c>
      <c r="G92" s="78" t="s">
        <v>421</v>
      </c>
      <c r="H92" s="78" t="s">
        <v>421</v>
      </c>
      <c r="I92" s="78" t="s">
        <v>421</v>
      </c>
      <c r="J92" s="73"/>
      <c r="K92" s="74"/>
    </row>
    <row r="93" spans="3:11" ht="12.75" customHeight="1">
      <c r="C93" s="78" t="s">
        <v>466</v>
      </c>
      <c r="D93" s="78" t="s">
        <v>421</v>
      </c>
      <c r="E93" s="78" t="s">
        <v>421</v>
      </c>
      <c r="F93" s="78" t="s">
        <v>421</v>
      </c>
      <c r="G93" s="78" t="s">
        <v>421</v>
      </c>
      <c r="H93" s="78" t="s">
        <v>421</v>
      </c>
      <c r="I93" s="78" t="s">
        <v>421</v>
      </c>
      <c r="J93" s="73"/>
      <c r="K93" s="74"/>
    </row>
    <row r="94" spans="3:11" ht="12.75" customHeight="1">
      <c r="C94" s="76"/>
      <c r="D94" s="70"/>
      <c r="E94" s="67"/>
      <c r="F94" s="68"/>
      <c r="G94" s="69"/>
      <c r="H94" s="67"/>
      <c r="I94" s="67"/>
      <c r="J94" s="73"/>
      <c r="K94" s="74"/>
    </row>
    <row r="95" spans="3:11" ht="12.75" customHeight="1">
      <c r="C95" s="72" t="s">
        <v>530</v>
      </c>
      <c r="D95" s="67"/>
      <c r="E95" s="67"/>
      <c r="F95" s="67"/>
      <c r="G95" s="67"/>
      <c r="H95" s="67"/>
      <c r="I95" s="67"/>
      <c r="J95" s="73"/>
      <c r="K95" s="74"/>
    </row>
    <row r="96" spans="3:11" ht="12.75" customHeight="1">
      <c r="C96" s="125" t="s">
        <v>458</v>
      </c>
      <c r="D96" s="125" t="s">
        <v>459</v>
      </c>
      <c r="E96" s="125" t="s">
        <v>468</v>
      </c>
      <c r="F96" s="125" t="s">
        <v>469</v>
      </c>
      <c r="G96" s="125" t="s">
        <v>470</v>
      </c>
      <c r="H96" s="125" t="s">
        <v>471</v>
      </c>
      <c r="I96" s="67"/>
      <c r="J96" s="73"/>
      <c r="K96" s="74"/>
    </row>
    <row r="97" spans="3:11" ht="12.75" customHeight="1">
      <c r="C97" s="78" t="s">
        <v>465</v>
      </c>
      <c r="D97" s="78" t="s">
        <v>421</v>
      </c>
      <c r="E97" s="78" t="s">
        <v>421</v>
      </c>
      <c r="F97" s="78" t="s">
        <v>421</v>
      </c>
      <c r="G97" s="78" t="s">
        <v>421</v>
      </c>
      <c r="H97" s="78" t="s">
        <v>421</v>
      </c>
      <c r="I97" s="82"/>
      <c r="J97" s="73"/>
      <c r="K97" s="74"/>
    </row>
    <row r="98" spans="3:11" ht="12.75" customHeight="1">
      <c r="C98" s="78" t="s">
        <v>466</v>
      </c>
      <c r="D98" s="78" t="s">
        <v>421</v>
      </c>
      <c r="E98" s="78" t="s">
        <v>421</v>
      </c>
      <c r="F98" s="78" t="s">
        <v>421</v>
      </c>
      <c r="G98" s="78" t="s">
        <v>421</v>
      </c>
      <c r="H98" s="78" t="s">
        <v>421</v>
      </c>
      <c r="I98" s="93"/>
      <c r="J98" s="73"/>
      <c r="K98" s="74"/>
    </row>
    <row r="99" spans="3:11" ht="12.75" customHeight="1">
      <c r="C99" s="79"/>
      <c r="D99" s="80"/>
      <c r="E99" s="80"/>
      <c r="F99" s="80"/>
      <c r="G99" s="79"/>
      <c r="H99" s="81"/>
      <c r="I99" s="82"/>
      <c r="J99" s="73"/>
      <c r="K99" s="74"/>
    </row>
    <row r="100" spans="3:11" ht="12.75" customHeight="1">
      <c r="C100" s="72" t="s">
        <v>531</v>
      </c>
      <c r="D100" s="67"/>
      <c r="E100" s="72"/>
      <c r="F100" s="67"/>
      <c r="G100" s="67"/>
      <c r="H100" s="67"/>
      <c r="I100" s="67"/>
      <c r="J100" s="73"/>
      <c r="K100" s="74"/>
    </row>
    <row r="101" spans="3:11" ht="12.75" customHeight="1">
      <c r="C101" s="125" t="s">
        <v>458</v>
      </c>
      <c r="D101" s="125" t="s">
        <v>459</v>
      </c>
      <c r="E101" s="125" t="s">
        <v>460</v>
      </c>
      <c r="F101" s="145" t="s">
        <v>473</v>
      </c>
      <c r="G101" s="125" t="s">
        <v>474</v>
      </c>
      <c r="H101" s="125" t="s">
        <v>475</v>
      </c>
      <c r="I101" s="67"/>
      <c r="J101" s="73"/>
      <c r="K101" s="74"/>
    </row>
    <row r="102" spans="3:11" ht="12.75" customHeight="1">
      <c r="C102" s="78" t="s">
        <v>465</v>
      </c>
      <c r="D102" s="78" t="s">
        <v>421</v>
      </c>
      <c r="E102" s="78" t="s">
        <v>421</v>
      </c>
      <c r="F102" s="78" t="s">
        <v>421</v>
      </c>
      <c r="G102" s="78" t="s">
        <v>421</v>
      </c>
      <c r="H102" s="78" t="s">
        <v>421</v>
      </c>
      <c r="I102" s="67"/>
      <c r="J102" s="73"/>
      <c r="K102" s="74"/>
    </row>
    <row r="103" spans="3:11" ht="12.75" customHeight="1">
      <c r="C103" s="78" t="s">
        <v>466</v>
      </c>
      <c r="D103" s="78" t="s">
        <v>421</v>
      </c>
      <c r="E103" s="78" t="s">
        <v>421</v>
      </c>
      <c r="F103" s="78" t="s">
        <v>421</v>
      </c>
      <c r="G103" s="78" t="s">
        <v>421</v>
      </c>
      <c r="H103" s="78" t="s">
        <v>421</v>
      </c>
      <c r="I103" s="67"/>
      <c r="J103" s="73"/>
      <c r="K103" s="74"/>
    </row>
    <row r="104" spans="3:11" ht="12.75" customHeight="1">
      <c r="C104" s="79"/>
      <c r="D104" s="80"/>
      <c r="E104" s="80"/>
      <c r="F104" s="80"/>
      <c r="G104" s="79"/>
      <c r="H104" s="81"/>
      <c r="I104" s="67"/>
      <c r="J104" s="73"/>
      <c r="K104" s="74"/>
    </row>
    <row r="105" spans="3:11" ht="12.75" customHeight="1">
      <c r="C105" s="72" t="s">
        <v>532</v>
      </c>
      <c r="D105" s="67"/>
      <c r="E105" s="84"/>
      <c r="F105" s="67"/>
      <c r="G105" s="67"/>
      <c r="H105" s="81"/>
      <c r="I105" s="67"/>
      <c r="J105" s="73"/>
      <c r="K105" s="74"/>
    </row>
    <row r="106" spans="3:11" ht="12.75" customHeight="1">
      <c r="C106" s="125" t="s">
        <v>458</v>
      </c>
      <c r="D106" s="125" t="s">
        <v>459</v>
      </c>
      <c r="E106" s="125" t="s">
        <v>477</v>
      </c>
      <c r="F106" s="125" t="s">
        <v>478</v>
      </c>
      <c r="G106" s="125" t="s">
        <v>479</v>
      </c>
      <c r="H106" s="125" t="s">
        <v>471</v>
      </c>
      <c r="I106" s="67"/>
      <c r="J106" s="73"/>
      <c r="K106" s="74"/>
    </row>
    <row r="107" spans="3:11" ht="12.75" customHeight="1">
      <c r="C107" s="78" t="s">
        <v>465</v>
      </c>
      <c r="D107" s="78" t="s">
        <v>421</v>
      </c>
      <c r="E107" s="78" t="s">
        <v>421</v>
      </c>
      <c r="F107" s="78" t="s">
        <v>421</v>
      </c>
      <c r="G107" s="78" t="s">
        <v>421</v>
      </c>
      <c r="H107" s="78" t="s">
        <v>421</v>
      </c>
      <c r="I107" s="82"/>
      <c r="J107" s="73"/>
      <c r="K107" s="74"/>
    </row>
    <row r="108" spans="3:11" ht="12.75" customHeight="1">
      <c r="C108" s="78" t="s">
        <v>466</v>
      </c>
      <c r="D108" s="78" t="s">
        <v>324</v>
      </c>
      <c r="E108" s="78" t="s">
        <v>480</v>
      </c>
      <c r="F108" s="78">
        <v>439</v>
      </c>
      <c r="G108" s="78">
        <v>3080915.8</v>
      </c>
      <c r="H108" s="78">
        <v>-1431855.4</v>
      </c>
      <c r="I108" s="82"/>
      <c r="J108" s="73"/>
      <c r="K108" s="74"/>
    </row>
    <row r="109" spans="3:11" ht="12.75" customHeight="1">
      <c r="C109" s="67"/>
      <c r="D109" s="86"/>
      <c r="E109" s="87"/>
      <c r="F109" s="88"/>
      <c r="G109" s="86"/>
      <c r="H109" s="86"/>
      <c r="I109" s="67"/>
      <c r="K109" s="16"/>
    </row>
    <row r="110" spans="3:11" ht="12.75" customHeight="1">
      <c r="C110" s="67" t="s">
        <v>451</v>
      </c>
      <c r="D110" s="49" t="s">
        <v>421</v>
      </c>
      <c r="E110" s="67"/>
      <c r="F110" s="61"/>
      <c r="G110" s="62"/>
      <c r="H110" s="63"/>
      <c r="I110" s="60"/>
      <c r="K110" s="16"/>
    </row>
    <row r="111" spans="3:11" ht="12.75" customHeight="1">
      <c r="C111" s="60" t="s">
        <v>435</v>
      </c>
      <c r="D111" s="49" t="s">
        <v>421</v>
      </c>
      <c r="E111" s="67"/>
      <c r="F111" s="61"/>
      <c r="G111" s="62"/>
      <c r="H111" s="63"/>
      <c r="I111" s="60"/>
      <c r="K111" s="16"/>
    </row>
    <row r="112" spans="3:11" ht="12.75" customHeight="1">
      <c r="C112" s="67" t="s">
        <v>481</v>
      </c>
      <c r="D112" s="89">
        <v>1.06</v>
      </c>
      <c r="E112" s="67"/>
      <c r="F112" s="61"/>
      <c r="G112" s="62"/>
      <c r="H112" s="63"/>
      <c r="I112" s="60"/>
      <c r="K112" s="16"/>
    </row>
    <row r="113" spans="3:11" ht="12.75" customHeight="1">
      <c r="C113" s="67" t="s">
        <v>482</v>
      </c>
      <c r="D113" s="67"/>
      <c r="E113" s="67"/>
      <c r="F113" s="61"/>
      <c r="G113" s="62"/>
      <c r="H113" s="63"/>
      <c r="I113" s="60"/>
      <c r="K113" s="16"/>
    </row>
    <row r="114" spans="3:11" ht="12.75" customHeight="1">
      <c r="C114" s="90" t="s">
        <v>438</v>
      </c>
      <c r="D114" s="51" t="s">
        <v>439</v>
      </c>
      <c r="E114" s="51" t="s">
        <v>440</v>
      </c>
      <c r="F114" s="61"/>
      <c r="G114" s="62"/>
      <c r="H114" s="63"/>
      <c r="I114" s="60"/>
      <c r="K114" s="16"/>
    </row>
    <row r="115" spans="3:11" ht="12.75" customHeight="1">
      <c r="C115" s="64" t="s">
        <v>483</v>
      </c>
      <c r="D115" s="91" t="s">
        <v>484</v>
      </c>
      <c r="E115" s="91" t="s">
        <v>484</v>
      </c>
      <c r="F115" s="61"/>
      <c r="G115" s="62"/>
      <c r="H115" s="63"/>
      <c r="I115" s="60"/>
      <c r="K115" s="16"/>
    </row>
    <row r="116" spans="3:11" ht="12.75" customHeight="1">
      <c r="C116" s="64" t="s">
        <v>485</v>
      </c>
      <c r="D116" s="91" t="s">
        <v>484</v>
      </c>
      <c r="E116" s="91" t="s">
        <v>484</v>
      </c>
      <c r="F116" s="61"/>
      <c r="G116" s="62"/>
      <c r="H116" s="63"/>
      <c r="I116" s="60"/>
      <c r="K116" s="16"/>
    </row>
    <row r="117" spans="3:11" ht="12.75">
      <c r="C117" s="67" t="s">
        <v>486</v>
      </c>
      <c r="D117" s="67"/>
      <c r="E117" s="67"/>
      <c r="F117" s="61"/>
      <c r="G117" s="62"/>
      <c r="H117" s="63"/>
      <c r="I117" s="60"/>
      <c r="K117" s="16"/>
    </row>
    <row r="118" spans="3:11" ht="12.75">
      <c r="C118" s="67" t="s">
        <v>442</v>
      </c>
      <c r="D118" s="60"/>
      <c r="E118" s="60"/>
      <c r="F118" s="60"/>
      <c r="G118" s="62"/>
      <c r="H118" s="63"/>
      <c r="I118" s="60"/>
      <c r="K118" s="16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25">
      <selection activeCell="A2" sqref="A2"/>
    </sheetView>
  </sheetViews>
  <sheetFormatPr defaultColWidth="9.140625" defaultRowHeight="12.75"/>
  <cols>
    <col min="1" max="1" width="7.57421875" style="0" customWidth="1"/>
    <col min="2" max="2" width="14.140625" style="0" customWidth="1"/>
    <col min="3" max="3" width="61.7109375" style="0" customWidth="1"/>
    <col min="4" max="4" width="15.57421875" style="0" customWidth="1"/>
    <col min="5" max="5" width="15.57421875" style="39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35" customWidth="1"/>
    <col min="12" max="12" width="15.7109375" style="28" customWidth="1"/>
  </cols>
  <sheetData>
    <row r="1" spans="1:8" ht="18.75">
      <c r="A1" s="3"/>
      <c r="B1" s="3"/>
      <c r="C1" s="143" t="s">
        <v>410</v>
      </c>
      <c r="D1" s="143"/>
      <c r="E1" s="143"/>
      <c r="F1" s="143"/>
      <c r="G1" s="143"/>
      <c r="H1" s="32"/>
    </row>
    <row r="2" spans="1:8" ht="12.75">
      <c r="A2" s="4" t="s">
        <v>1</v>
      </c>
      <c r="B2" s="4"/>
      <c r="C2" s="5" t="s">
        <v>2</v>
      </c>
      <c r="D2" s="6"/>
      <c r="E2" s="37"/>
      <c r="F2" s="7"/>
      <c r="G2" s="8"/>
      <c r="H2" s="33"/>
    </row>
    <row r="3" spans="1:8" ht="15.75" customHeight="1">
      <c r="A3" s="9"/>
      <c r="B3" s="9"/>
      <c r="C3" s="10"/>
      <c r="D3" s="4"/>
      <c r="E3" s="37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8" t="s">
        <v>414</v>
      </c>
      <c r="F4" s="13" t="s">
        <v>6</v>
      </c>
      <c r="G4" s="14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318</v>
      </c>
      <c r="C9" t="s">
        <v>51</v>
      </c>
      <c r="D9" t="s">
        <v>13</v>
      </c>
      <c r="E9" s="39">
        <v>69500000</v>
      </c>
      <c r="F9" s="15">
        <v>694.83042</v>
      </c>
      <c r="G9" s="16">
        <v>0.2868</v>
      </c>
      <c r="H9" s="17">
        <v>41761</v>
      </c>
    </row>
    <row r="10" spans="1:11" ht="12.75" customHeight="1">
      <c r="A10">
        <v>2</v>
      </c>
      <c r="B10" t="s">
        <v>411</v>
      </c>
      <c r="C10" t="s">
        <v>226</v>
      </c>
      <c r="D10" t="s">
        <v>13</v>
      </c>
      <c r="E10" s="39">
        <v>65000000</v>
      </c>
      <c r="F10" s="15">
        <v>649.82645</v>
      </c>
      <c r="G10" s="16">
        <v>0.2683</v>
      </c>
      <c r="H10" s="17">
        <v>41761</v>
      </c>
      <c r="J10" s="18" t="s">
        <v>16</v>
      </c>
      <c r="K10" s="36" t="s">
        <v>17</v>
      </c>
    </row>
    <row r="11" spans="1:11" ht="12.75" customHeight="1">
      <c r="A11">
        <v>3</v>
      </c>
      <c r="B11" t="s">
        <v>412</v>
      </c>
      <c r="C11" t="s">
        <v>313</v>
      </c>
      <c r="D11" t="s">
        <v>13</v>
      </c>
      <c r="E11" s="39">
        <v>60000000</v>
      </c>
      <c r="F11" s="15">
        <v>599.8404</v>
      </c>
      <c r="G11" s="16">
        <v>0.24760000000000001</v>
      </c>
      <c r="H11" s="17">
        <v>41761</v>
      </c>
      <c r="J11" s="16" t="s">
        <v>13</v>
      </c>
      <c r="K11" s="35">
        <v>0.8027</v>
      </c>
    </row>
    <row r="12" spans="3:11" ht="12.75" customHeight="1">
      <c r="C12" s="19" t="s">
        <v>57</v>
      </c>
      <c r="D12" s="19"/>
      <c r="E12" s="40"/>
      <c r="F12" s="20">
        <f>SUM(F9:F11)</f>
        <v>1944.49727</v>
      </c>
      <c r="G12" s="21">
        <f>SUM(G9:G11)</f>
        <v>0.8027</v>
      </c>
      <c r="H12" s="22"/>
      <c r="I12" s="30"/>
      <c r="J12" s="16" t="s">
        <v>35</v>
      </c>
      <c r="K12" s="35">
        <v>0.1973</v>
      </c>
    </row>
    <row r="13" spans="6:10" ht="12.75" customHeight="1">
      <c r="F13" s="15"/>
      <c r="G13" s="16"/>
      <c r="H13" s="17"/>
      <c r="J13" s="16"/>
    </row>
    <row r="14" spans="3:8" ht="12.75" customHeight="1">
      <c r="C14" s="1" t="s">
        <v>94</v>
      </c>
      <c r="F14" s="15">
        <v>478.073205</v>
      </c>
      <c r="G14" s="16">
        <v>0.1974</v>
      </c>
      <c r="H14" s="17"/>
    </row>
    <row r="15" spans="3:9" ht="12.75" customHeight="1">
      <c r="C15" s="19" t="s">
        <v>57</v>
      </c>
      <c r="D15" s="19"/>
      <c r="E15" s="40"/>
      <c r="F15" s="20">
        <f>SUM(F14:F14)</f>
        <v>478.073205</v>
      </c>
      <c r="G15" s="21">
        <f>SUM(G14:G14)</f>
        <v>0.1974</v>
      </c>
      <c r="H15" s="22"/>
      <c r="I15" s="30"/>
    </row>
    <row r="16" spans="6:8" ht="12.75" customHeight="1">
      <c r="F16" s="15"/>
      <c r="G16" s="16"/>
      <c r="H16" s="17"/>
    </row>
    <row r="17" spans="3:8" ht="12.75" customHeight="1">
      <c r="C17" s="1" t="s">
        <v>95</v>
      </c>
      <c r="F17" s="15"/>
      <c r="G17" s="16"/>
      <c r="H17" s="17"/>
    </row>
    <row r="18" spans="3:8" ht="12.75" customHeight="1">
      <c r="C18" s="1" t="s">
        <v>96</v>
      </c>
      <c r="F18" s="15">
        <v>-0.222107</v>
      </c>
      <c r="G18" s="16">
        <v>-0.0001</v>
      </c>
      <c r="H18" s="17"/>
    </row>
    <row r="19" spans="3:9" ht="12.75" customHeight="1">
      <c r="C19" s="19" t="s">
        <v>57</v>
      </c>
      <c r="D19" s="19"/>
      <c r="E19" s="40"/>
      <c r="F19" s="20">
        <f>SUM(F18:F18)</f>
        <v>-0.222107</v>
      </c>
      <c r="G19" s="21">
        <f>SUM(G18:G18)</f>
        <v>-0.0001</v>
      </c>
      <c r="H19" s="22"/>
      <c r="I19" s="30"/>
    </row>
    <row r="20" spans="3:9" ht="12.75" customHeight="1">
      <c r="C20" s="23" t="s">
        <v>97</v>
      </c>
      <c r="D20" s="23"/>
      <c r="E20" s="41"/>
      <c r="F20" s="24">
        <f>SUM(F12,F15,F19)</f>
        <v>2422.348368</v>
      </c>
      <c r="G20" s="25">
        <f>SUM(G12,G15,G19)</f>
        <v>1</v>
      </c>
      <c r="H20" s="26"/>
      <c r="I20" s="31"/>
    </row>
    <row r="21" ht="12.75" customHeight="1"/>
    <row r="22" ht="12.75" customHeight="1">
      <c r="C22" s="1" t="s">
        <v>415</v>
      </c>
    </row>
    <row r="23" ht="12.75" customHeight="1">
      <c r="C23" s="1" t="s">
        <v>416</v>
      </c>
    </row>
    <row r="24" ht="12.75" customHeight="1">
      <c r="C24" s="1"/>
    </row>
    <row r="25" ht="12.75" customHeight="1"/>
    <row r="26" spans="3:5" ht="12.75" customHeight="1">
      <c r="C26" s="1" t="s">
        <v>419</v>
      </c>
      <c r="E26"/>
    </row>
    <row r="27" spans="3:5" ht="12.75" customHeight="1">
      <c r="C27" s="2" t="s">
        <v>420</v>
      </c>
      <c r="D27" t="s">
        <v>421</v>
      </c>
      <c r="E27"/>
    </row>
    <row r="28" spans="3:5" ht="12.75" customHeight="1">
      <c r="C28" s="44" t="s">
        <v>528</v>
      </c>
      <c r="E28"/>
    </row>
    <row r="29" spans="3:5" ht="12.75" customHeight="1">
      <c r="C29" s="64" t="s">
        <v>453</v>
      </c>
      <c r="D29" s="102">
        <v>1015.1465</v>
      </c>
      <c r="E29"/>
    </row>
    <row r="30" spans="3:5" ht="12.75" customHeight="1">
      <c r="C30" s="64" t="s">
        <v>454</v>
      </c>
      <c r="D30" s="102">
        <v>1015.1465</v>
      </c>
      <c r="E30"/>
    </row>
    <row r="31" spans="3:5" ht="12.75" customHeight="1">
      <c r="C31" s="64" t="s">
        <v>455</v>
      </c>
      <c r="D31" s="102">
        <v>1015.2299</v>
      </c>
      <c r="E31"/>
    </row>
    <row r="32" spans="3:5" ht="12.75" customHeight="1">
      <c r="C32" s="64" t="s">
        <v>456</v>
      </c>
      <c r="D32" s="102">
        <v>1015.2299</v>
      </c>
      <c r="E32"/>
    </row>
    <row r="33" spans="3:5" ht="12.75" customHeight="1">
      <c r="C33" s="46" t="s">
        <v>527</v>
      </c>
      <c r="E33"/>
    </row>
    <row r="34" spans="3:5" ht="12.75" customHeight="1">
      <c r="C34" s="64" t="s">
        <v>453</v>
      </c>
      <c r="D34" s="102">
        <v>1023.1623</v>
      </c>
      <c r="E34"/>
    </row>
    <row r="35" spans="3:5" ht="12.75" customHeight="1">
      <c r="C35" s="64" t="s">
        <v>454</v>
      </c>
      <c r="D35" s="102">
        <v>1023.1623</v>
      </c>
      <c r="E35"/>
    </row>
    <row r="36" spans="3:5" ht="12.75" customHeight="1">
      <c r="C36" s="64" t="s">
        <v>455</v>
      </c>
      <c r="D36" s="102">
        <v>1023.2885</v>
      </c>
      <c r="E36"/>
    </row>
    <row r="37" spans="3:5" ht="12.75" customHeight="1">
      <c r="C37" s="64" t="s">
        <v>456</v>
      </c>
      <c r="D37" s="102">
        <v>1023.2885</v>
      </c>
      <c r="E37"/>
    </row>
    <row r="38" spans="3:5" ht="12.75" customHeight="1">
      <c r="C38" t="s">
        <v>433</v>
      </c>
      <c r="D38" t="s">
        <v>421</v>
      </c>
      <c r="E38"/>
    </row>
    <row r="39" spans="3:5" ht="12.75" customHeight="1">
      <c r="C39" t="s">
        <v>451</v>
      </c>
      <c r="D39" t="s">
        <v>421</v>
      </c>
      <c r="E39"/>
    </row>
    <row r="40" spans="3:5" ht="12.75" customHeight="1">
      <c r="C40" t="s">
        <v>435</v>
      </c>
      <c r="D40" t="s">
        <v>421</v>
      </c>
      <c r="E40"/>
    </row>
    <row r="41" spans="3:5" ht="12.75" customHeight="1">
      <c r="C41" t="s">
        <v>436</v>
      </c>
      <c r="D41" s="2" t="s">
        <v>547</v>
      </c>
      <c r="E41"/>
    </row>
    <row r="42" spans="3:5" ht="12.75" customHeight="1">
      <c r="C42" t="s">
        <v>487</v>
      </c>
      <c r="E42"/>
    </row>
    <row r="43" spans="3:5" ht="12.75" customHeight="1">
      <c r="C43" t="s">
        <v>438</v>
      </c>
      <c r="D43" t="s">
        <v>439</v>
      </c>
      <c r="E43" t="s">
        <v>440</v>
      </c>
    </row>
    <row r="44" spans="3:5" ht="12.75">
      <c r="C44" s="64" t="s">
        <v>483</v>
      </c>
      <c r="D44" s="2" t="s">
        <v>421</v>
      </c>
      <c r="E44" s="2" t="s">
        <v>421</v>
      </c>
    </row>
    <row r="45" spans="3:5" ht="12.75">
      <c r="C45" s="64" t="s">
        <v>485</v>
      </c>
      <c r="D45" s="2" t="s">
        <v>421</v>
      </c>
      <c r="E45" s="2" t="s">
        <v>421</v>
      </c>
    </row>
    <row r="46" spans="3:7" ht="12.75">
      <c r="C46" s="144" t="s">
        <v>441</v>
      </c>
      <c r="D46" s="144"/>
      <c r="E46" s="144"/>
      <c r="F46" s="144"/>
      <c r="G46" s="144"/>
    </row>
    <row r="47" ht="12.75">
      <c r="E47"/>
    </row>
    <row r="48" spans="3:5" ht="12.75">
      <c r="C48" t="s">
        <v>442</v>
      </c>
      <c r="E48"/>
    </row>
  </sheetData>
  <sheetProtection/>
  <mergeCells count="2">
    <mergeCell ref="C1:G1"/>
    <mergeCell ref="C46:G4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57421875" style="0" customWidth="1"/>
    <col min="2" max="2" width="12.8515625" style="0" customWidth="1"/>
    <col min="3" max="3" width="61.57421875" style="0" customWidth="1"/>
    <col min="4" max="4" width="15.57421875" style="0" customWidth="1"/>
    <col min="5" max="5" width="15.57421875" style="39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35" customWidth="1"/>
    <col min="12" max="12" width="13.8515625" style="28" customWidth="1"/>
  </cols>
  <sheetData>
    <row r="1" spans="1:8" ht="18.75">
      <c r="A1" s="3"/>
      <c r="B1" s="3"/>
      <c r="C1" s="143" t="s">
        <v>413</v>
      </c>
      <c r="D1" s="143"/>
      <c r="E1" s="143"/>
      <c r="F1" s="143"/>
      <c r="G1" s="143"/>
      <c r="H1" s="32"/>
    </row>
    <row r="2" spans="1:8" ht="12.75">
      <c r="A2" s="4" t="s">
        <v>1</v>
      </c>
      <c r="B2" s="4"/>
      <c r="C2" s="5" t="s">
        <v>2</v>
      </c>
      <c r="D2" s="6"/>
      <c r="E2" s="37"/>
      <c r="F2" s="7"/>
      <c r="G2" s="8"/>
      <c r="H2" s="33"/>
    </row>
    <row r="3" spans="1:8" ht="15.75" customHeight="1">
      <c r="A3" s="9"/>
      <c r="B3" s="9"/>
      <c r="C3" s="10"/>
      <c r="D3" s="4"/>
      <c r="E3" s="37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8" t="s">
        <v>414</v>
      </c>
      <c r="F4" s="13" t="s">
        <v>6</v>
      </c>
      <c r="G4" s="14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291</v>
      </c>
      <c r="F7" s="15"/>
      <c r="G7" s="16"/>
      <c r="H7" s="17"/>
    </row>
    <row r="8" spans="1:8" ht="12.75" customHeight="1">
      <c r="A8">
        <v>1</v>
      </c>
      <c r="B8" t="s">
        <v>293</v>
      </c>
      <c r="C8" t="s">
        <v>292</v>
      </c>
      <c r="D8" t="s">
        <v>236</v>
      </c>
      <c r="E8" s="39">
        <v>14000000</v>
      </c>
      <c r="F8" s="15">
        <v>139.99958</v>
      </c>
      <c r="G8" s="16">
        <v>0.682</v>
      </c>
      <c r="H8" s="17">
        <v>45255</v>
      </c>
    </row>
    <row r="9" spans="1:11" ht="12.75" customHeight="1">
      <c r="A9">
        <v>2</v>
      </c>
      <c r="B9" t="s">
        <v>297</v>
      </c>
      <c r="C9" t="s">
        <v>296</v>
      </c>
      <c r="D9" t="s">
        <v>236</v>
      </c>
      <c r="E9" s="39">
        <v>5000000</v>
      </c>
      <c r="F9" s="15">
        <v>46.78865</v>
      </c>
      <c r="G9" s="16">
        <v>0.2279</v>
      </c>
      <c r="H9" s="17">
        <v>46651</v>
      </c>
      <c r="J9" s="18" t="s">
        <v>16</v>
      </c>
      <c r="K9" s="36" t="s">
        <v>17</v>
      </c>
    </row>
    <row r="10" spans="3:11" ht="12.75" customHeight="1">
      <c r="C10" s="19" t="s">
        <v>57</v>
      </c>
      <c r="D10" s="19"/>
      <c r="E10" s="40"/>
      <c r="F10" s="20">
        <f>SUM(F8:F9)</f>
        <v>186.78823</v>
      </c>
      <c r="G10" s="21">
        <f>SUM(G8:G9)</f>
        <v>0.9099</v>
      </c>
      <c r="H10" s="22"/>
      <c r="I10" s="30"/>
      <c r="J10" s="16" t="s">
        <v>236</v>
      </c>
      <c r="K10" s="35">
        <v>0.9098999999999999</v>
      </c>
    </row>
    <row r="11" spans="6:11" ht="12.75" customHeight="1">
      <c r="F11" s="15"/>
      <c r="G11" s="16"/>
      <c r="H11" s="17"/>
      <c r="J11" s="16" t="s">
        <v>35</v>
      </c>
      <c r="K11" s="35">
        <v>0.0901</v>
      </c>
    </row>
    <row r="12" spans="3:8" ht="12.75" customHeight="1">
      <c r="C12" s="1" t="s">
        <v>94</v>
      </c>
      <c r="F12" s="15">
        <v>7.444214</v>
      </c>
      <c r="G12" s="16">
        <v>0.0363</v>
      </c>
      <c r="H12" s="17"/>
    </row>
    <row r="13" spans="3:9" ht="12.75" customHeight="1">
      <c r="C13" s="19" t="s">
        <v>57</v>
      </c>
      <c r="D13" s="19"/>
      <c r="E13" s="40"/>
      <c r="F13" s="20">
        <f>SUM(F12:F12)</f>
        <v>7.444214</v>
      </c>
      <c r="G13" s="21">
        <f>SUM(G12:G12)</f>
        <v>0.0363</v>
      </c>
      <c r="H13" s="22"/>
      <c r="I13" s="30"/>
    </row>
    <row r="14" spans="6:8" ht="12.75" customHeight="1">
      <c r="F14" s="15"/>
      <c r="G14" s="16"/>
      <c r="H14" s="17"/>
    </row>
    <row r="15" spans="3:8" ht="12.75" customHeight="1">
      <c r="C15" s="1" t="s">
        <v>95</v>
      </c>
      <c r="F15" s="15"/>
      <c r="G15" s="16"/>
      <c r="H15" s="17"/>
    </row>
    <row r="16" spans="3:8" ht="12.75" customHeight="1">
      <c r="C16" s="1" t="s">
        <v>96</v>
      </c>
      <c r="F16" s="15">
        <v>11.037965</v>
      </c>
      <c r="G16" s="16">
        <v>0.0538</v>
      </c>
      <c r="H16" s="17"/>
    </row>
    <row r="17" spans="3:9" ht="12.75" customHeight="1">
      <c r="C17" s="19" t="s">
        <v>57</v>
      </c>
      <c r="D17" s="19"/>
      <c r="E17" s="40"/>
      <c r="F17" s="20">
        <f>SUM(F16:F16)</f>
        <v>11.037965</v>
      </c>
      <c r="G17" s="21">
        <f>SUM(G16:G16)</f>
        <v>0.0538</v>
      </c>
      <c r="H17" s="22"/>
      <c r="I17" s="30"/>
    </row>
    <row r="18" spans="3:9" ht="12.75" customHeight="1">
      <c r="C18" s="23" t="s">
        <v>97</v>
      </c>
      <c r="D18" s="23"/>
      <c r="E18" s="41"/>
      <c r="F18" s="24">
        <f>SUM(F10,F13,F17)</f>
        <v>205.27040899999997</v>
      </c>
      <c r="G18" s="25">
        <f>SUM(G10,G13,G17)</f>
        <v>1</v>
      </c>
      <c r="H18" s="26"/>
      <c r="I18" s="31"/>
    </row>
    <row r="19" ht="12.75" customHeight="1"/>
    <row r="20" ht="12.75" customHeight="1">
      <c r="C20" s="1" t="s">
        <v>415</v>
      </c>
    </row>
    <row r="21" ht="12.75" customHeight="1">
      <c r="C21" s="1" t="s">
        <v>416</v>
      </c>
    </row>
    <row r="22" ht="12.75" customHeight="1">
      <c r="C22" s="1"/>
    </row>
    <row r="23" ht="12.75" customHeight="1"/>
    <row r="24" spans="3:8" ht="12.75" customHeight="1">
      <c r="C24" s="60" t="s">
        <v>419</v>
      </c>
      <c r="D24" s="60"/>
      <c r="E24" s="60"/>
      <c r="F24" s="86"/>
      <c r="G24" s="86"/>
      <c r="H24" s="86"/>
    </row>
    <row r="25" spans="3:8" ht="12.75" customHeight="1">
      <c r="C25" s="60" t="s">
        <v>420</v>
      </c>
      <c r="D25" s="101" t="s">
        <v>421</v>
      </c>
      <c r="E25" s="60"/>
      <c r="F25" s="86"/>
      <c r="G25" s="86"/>
      <c r="H25" s="86"/>
    </row>
    <row r="26" spans="3:8" ht="12.75" customHeight="1">
      <c r="C26" s="44" t="s">
        <v>528</v>
      </c>
      <c r="D26" s="60"/>
      <c r="E26" s="60"/>
      <c r="F26" s="86"/>
      <c r="G26" s="86"/>
      <c r="H26" s="86"/>
    </row>
    <row r="27" spans="3:8" ht="12.75" customHeight="1">
      <c r="C27" s="64" t="s">
        <v>422</v>
      </c>
      <c r="D27" s="126">
        <v>1006.8225</v>
      </c>
      <c r="E27" s="60"/>
      <c r="F27" s="142"/>
      <c r="G27" s="86"/>
      <c r="H27" s="86"/>
    </row>
    <row r="28" spans="3:8" ht="12.75" customHeight="1">
      <c r="C28" s="64" t="s">
        <v>488</v>
      </c>
      <c r="D28" s="102">
        <v>1006.8225</v>
      </c>
      <c r="E28" s="60"/>
      <c r="F28" s="142"/>
      <c r="G28" s="86"/>
      <c r="H28" s="86"/>
    </row>
    <row r="29" spans="3:8" ht="12.75" customHeight="1">
      <c r="C29" s="64" t="s">
        <v>428</v>
      </c>
      <c r="D29" s="102">
        <v>1006.8832</v>
      </c>
      <c r="E29" s="60"/>
      <c r="F29" s="142"/>
      <c r="G29" s="86"/>
      <c r="H29" s="86"/>
    </row>
    <row r="30" spans="3:8" ht="12.75" customHeight="1">
      <c r="C30" s="64" t="s">
        <v>491</v>
      </c>
      <c r="D30" s="102">
        <v>1006.8832</v>
      </c>
      <c r="E30" s="60"/>
      <c r="F30" s="142"/>
      <c r="G30" s="86"/>
      <c r="H30" s="86"/>
    </row>
    <row r="31" spans="3:8" ht="12.75" customHeight="1">
      <c r="C31" s="64" t="s">
        <v>524</v>
      </c>
      <c r="D31" s="137">
        <v>1006.8834</v>
      </c>
      <c r="E31" s="60"/>
      <c r="F31" s="142"/>
      <c r="G31" s="86"/>
      <c r="H31" s="86"/>
    </row>
    <row r="32" spans="3:8" ht="12.75" customHeight="1">
      <c r="C32" s="46" t="s">
        <v>527</v>
      </c>
      <c r="D32" s="45"/>
      <c r="E32" s="60"/>
      <c r="F32" s="86"/>
      <c r="G32" s="86"/>
      <c r="H32" s="86"/>
    </row>
    <row r="33" spans="3:20" ht="12.75" customHeight="1">
      <c r="C33" s="64" t="s">
        <v>422</v>
      </c>
      <c r="D33" s="126">
        <v>1021.8318</v>
      </c>
      <c r="E33" s="60"/>
      <c r="F33" s="86"/>
      <c r="G33" s="86"/>
      <c r="H33" s="86"/>
      <c r="I33" s="127"/>
      <c r="J33" s="2"/>
      <c r="K33" s="43"/>
      <c r="L33" s="127"/>
      <c r="M33" s="2"/>
      <c r="N33" s="2"/>
      <c r="O33" s="2"/>
      <c r="P33" s="2"/>
      <c r="Q33" s="2"/>
      <c r="R33" s="2"/>
      <c r="S33" s="2"/>
      <c r="T33" s="2"/>
    </row>
    <row r="34" spans="3:8" ht="12.75" customHeight="1">
      <c r="C34" s="64" t="s">
        <v>488</v>
      </c>
      <c r="D34" s="71" t="s">
        <v>421</v>
      </c>
      <c r="E34" s="60"/>
      <c r="F34" s="86"/>
      <c r="G34" s="86"/>
      <c r="H34" s="86"/>
    </row>
    <row r="35" spans="3:8" ht="12.75" customHeight="1">
      <c r="C35" s="64" t="s">
        <v>428</v>
      </c>
      <c r="D35" s="102">
        <v>1021.9775</v>
      </c>
      <c r="E35" s="60"/>
      <c r="F35" s="86"/>
      <c r="G35" s="86"/>
      <c r="H35" s="86"/>
    </row>
    <row r="36" spans="3:8" ht="12.75" customHeight="1">
      <c r="C36" s="64" t="s">
        <v>491</v>
      </c>
      <c r="D36" s="102">
        <v>1012.8106</v>
      </c>
      <c r="E36" s="60"/>
      <c r="F36" s="86"/>
      <c r="G36" s="86"/>
      <c r="H36" s="86"/>
    </row>
    <row r="37" spans="3:8" ht="12.75" customHeight="1">
      <c r="C37" s="64" t="s">
        <v>524</v>
      </c>
      <c r="D37" s="71" t="s">
        <v>421</v>
      </c>
      <c r="E37" s="60"/>
      <c r="F37" s="86"/>
      <c r="G37" s="86"/>
      <c r="H37" s="86"/>
    </row>
    <row r="38" spans="3:8" ht="12.75" customHeight="1">
      <c r="C38" s="60" t="s">
        <v>433</v>
      </c>
      <c r="D38" s="71" t="s">
        <v>421</v>
      </c>
      <c r="E38" s="60"/>
      <c r="F38" s="86"/>
      <c r="G38" s="86"/>
      <c r="H38" s="86"/>
    </row>
    <row r="39" spans="3:8" ht="12.75" customHeight="1">
      <c r="C39" s="60" t="s">
        <v>451</v>
      </c>
      <c r="D39" s="71" t="s">
        <v>421</v>
      </c>
      <c r="E39" s="60"/>
      <c r="F39" s="86"/>
      <c r="G39" s="86"/>
      <c r="H39" s="86"/>
    </row>
    <row r="40" spans="3:8" ht="12.75" customHeight="1">
      <c r="C40" s="60" t="s">
        <v>435</v>
      </c>
      <c r="D40" s="71" t="s">
        <v>421</v>
      </c>
      <c r="E40" s="60"/>
      <c r="F40" s="86"/>
      <c r="G40" s="86"/>
      <c r="H40" s="86"/>
    </row>
    <row r="41" spans="3:8" ht="12.75" customHeight="1">
      <c r="C41" s="60" t="s">
        <v>436</v>
      </c>
      <c r="D41" s="133" t="s">
        <v>542</v>
      </c>
      <c r="E41" s="60"/>
      <c r="F41" s="86"/>
      <c r="G41" s="86"/>
      <c r="H41" s="86"/>
    </row>
    <row r="42" spans="3:8" ht="12.75">
      <c r="C42" s="60" t="s">
        <v>487</v>
      </c>
      <c r="D42" s="67"/>
      <c r="E42" s="60"/>
      <c r="F42" s="86"/>
      <c r="G42" s="86"/>
      <c r="H42" s="86"/>
    </row>
    <row r="43" spans="3:8" ht="12.75">
      <c r="C43" s="90" t="s">
        <v>438</v>
      </c>
      <c r="D43" s="107" t="s">
        <v>439</v>
      </c>
      <c r="E43" s="107" t="s">
        <v>440</v>
      </c>
      <c r="F43" s="86"/>
      <c r="G43" s="86"/>
      <c r="H43" s="86"/>
    </row>
    <row r="44" spans="3:8" ht="12.75">
      <c r="C44" s="64" t="s">
        <v>512</v>
      </c>
      <c r="D44" s="71">
        <v>6.985872</v>
      </c>
      <c r="E44" s="71">
        <v>6.690514</v>
      </c>
      <c r="F44" s="86"/>
      <c r="G44" s="86"/>
      <c r="H44" s="86"/>
    </row>
    <row r="45" spans="3:8" ht="12.75">
      <c r="C45" s="64" t="s">
        <v>513</v>
      </c>
      <c r="D45" s="71">
        <v>7.054865</v>
      </c>
      <c r="E45" s="71">
        <v>6.756591</v>
      </c>
      <c r="F45" s="86"/>
      <c r="G45" s="86"/>
      <c r="H45" s="86"/>
    </row>
    <row r="46" spans="3:8" ht="12.75">
      <c r="C46" s="64" t="s">
        <v>525</v>
      </c>
      <c r="D46" s="71" t="s">
        <v>421</v>
      </c>
      <c r="E46" s="71" t="s">
        <v>421</v>
      </c>
      <c r="F46" s="86"/>
      <c r="G46" s="86"/>
      <c r="H46" s="86"/>
    </row>
    <row r="47" spans="3:8" ht="12.75">
      <c r="C47" s="108" t="s">
        <v>441</v>
      </c>
      <c r="D47" s="91"/>
      <c r="E47" s="91"/>
      <c r="F47" s="86"/>
      <c r="G47" s="86"/>
      <c r="H47" s="86"/>
    </row>
    <row r="48" spans="3:8" ht="12.75">
      <c r="C48" s="110" t="s">
        <v>442</v>
      </c>
      <c r="D48" s="109"/>
      <c r="E48" s="109"/>
      <c r="F48" s="86"/>
      <c r="G48" s="86"/>
      <c r="H48" s="86"/>
    </row>
    <row r="50" ht="12.75">
      <c r="K50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40">
      <selection activeCell="A2" sqref="A2"/>
    </sheetView>
  </sheetViews>
  <sheetFormatPr defaultColWidth="9.140625" defaultRowHeight="12.75"/>
  <cols>
    <col min="1" max="1" width="7.57421875" style="0" customWidth="1"/>
    <col min="2" max="2" width="13.57421875" style="0" customWidth="1"/>
    <col min="3" max="3" width="64.140625" style="0" customWidth="1"/>
    <col min="4" max="4" width="15.57421875" style="0" customWidth="1"/>
    <col min="5" max="5" width="15.57421875" style="39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35" customWidth="1"/>
    <col min="12" max="12" width="15.28125" style="0" customWidth="1"/>
  </cols>
  <sheetData>
    <row r="1" spans="1:8" ht="18.75">
      <c r="A1" s="3"/>
      <c r="B1" s="3"/>
      <c r="C1" s="143" t="s">
        <v>98</v>
      </c>
      <c r="D1" s="143"/>
      <c r="E1" s="143"/>
      <c r="F1" s="143"/>
      <c r="G1" s="143"/>
      <c r="H1" s="32"/>
    </row>
    <row r="2" spans="1:8" ht="12.75">
      <c r="A2" s="4" t="s">
        <v>1</v>
      </c>
      <c r="B2" s="4"/>
      <c r="C2" s="5" t="s">
        <v>2</v>
      </c>
      <c r="D2" s="6"/>
      <c r="E2" s="37"/>
      <c r="F2" s="7"/>
      <c r="G2" s="8"/>
      <c r="H2" s="33"/>
    </row>
    <row r="3" spans="1:8" ht="15.75" customHeight="1">
      <c r="A3" s="9"/>
      <c r="B3" s="9"/>
      <c r="C3" s="10"/>
      <c r="D3" s="4"/>
      <c r="E3" s="37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8" t="s">
        <v>414</v>
      </c>
      <c r="F4" s="13" t="s">
        <v>6</v>
      </c>
      <c r="G4" s="14" t="s">
        <v>7</v>
      </c>
      <c r="H4" s="27" t="s">
        <v>8</v>
      </c>
      <c r="I4" s="29"/>
      <c r="L4" s="34" t="s">
        <v>9</v>
      </c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100</v>
      </c>
      <c r="C9" t="s">
        <v>99</v>
      </c>
      <c r="D9" t="s">
        <v>22</v>
      </c>
      <c r="E9" s="39">
        <v>250000000</v>
      </c>
      <c r="F9" s="15">
        <v>2321.7875</v>
      </c>
      <c r="G9" s="16">
        <v>0.113</v>
      </c>
      <c r="H9" s="17">
        <v>42065</v>
      </c>
    </row>
    <row r="10" spans="1:11" ht="12.75" customHeight="1">
      <c r="A10">
        <v>2</v>
      </c>
      <c r="B10" t="s">
        <v>101</v>
      </c>
      <c r="C10" t="s">
        <v>45</v>
      </c>
      <c r="D10" t="s">
        <v>13</v>
      </c>
      <c r="E10" s="39">
        <v>50000000</v>
      </c>
      <c r="F10" s="15">
        <v>496.2745</v>
      </c>
      <c r="G10" s="16">
        <v>0.0242</v>
      </c>
      <c r="H10" s="17">
        <v>41792</v>
      </c>
      <c r="J10" s="18" t="s">
        <v>16</v>
      </c>
      <c r="K10" s="36" t="s">
        <v>17</v>
      </c>
    </row>
    <row r="11" spans="1:11" ht="12.75" customHeight="1">
      <c r="A11">
        <v>3</v>
      </c>
      <c r="B11" t="s">
        <v>56</v>
      </c>
      <c r="C11" t="s">
        <v>55</v>
      </c>
      <c r="D11" t="s">
        <v>25</v>
      </c>
      <c r="E11" s="39">
        <v>30000000</v>
      </c>
      <c r="F11" s="15">
        <v>299.6421</v>
      </c>
      <c r="G11" s="16">
        <v>0.0146</v>
      </c>
      <c r="H11" s="17">
        <v>41765</v>
      </c>
      <c r="J11" s="16" t="s">
        <v>22</v>
      </c>
      <c r="K11" s="35">
        <v>0.4448</v>
      </c>
    </row>
    <row r="12" spans="1:11" ht="12.75" customHeight="1">
      <c r="A12">
        <v>4</v>
      </c>
      <c r="B12" t="s">
        <v>102</v>
      </c>
      <c r="C12" t="s">
        <v>21</v>
      </c>
      <c r="D12" t="s">
        <v>13</v>
      </c>
      <c r="E12" s="39">
        <v>11000000</v>
      </c>
      <c r="F12" s="15">
        <v>106.44326</v>
      </c>
      <c r="G12" s="16">
        <v>0.0052</v>
      </c>
      <c r="H12" s="17">
        <v>41893</v>
      </c>
      <c r="J12" s="16" t="s">
        <v>13</v>
      </c>
      <c r="K12" s="35">
        <v>0.1274</v>
      </c>
    </row>
    <row r="13" spans="1:11" ht="12.75" customHeight="1">
      <c r="A13">
        <v>5</v>
      </c>
      <c r="B13" t="s">
        <v>103</v>
      </c>
      <c r="C13" t="s">
        <v>12</v>
      </c>
      <c r="D13" t="s">
        <v>13</v>
      </c>
      <c r="E13" s="39">
        <v>5000000</v>
      </c>
      <c r="F13" s="15">
        <v>48.8112</v>
      </c>
      <c r="G13" s="16">
        <v>0.0024</v>
      </c>
      <c r="H13" s="17">
        <v>41856</v>
      </c>
      <c r="J13" s="16" t="s">
        <v>30</v>
      </c>
      <c r="K13" s="35">
        <v>0.096</v>
      </c>
    </row>
    <row r="14" spans="3:11" ht="12.75" customHeight="1">
      <c r="C14" s="19" t="s">
        <v>57</v>
      </c>
      <c r="D14" s="19"/>
      <c r="E14" s="40"/>
      <c r="F14" s="20">
        <f>SUM(F9:F13)</f>
        <v>3272.95856</v>
      </c>
      <c r="G14" s="21">
        <f>SUM(G9:G13)</f>
        <v>0.15940000000000001</v>
      </c>
      <c r="H14" s="22"/>
      <c r="I14" s="30"/>
      <c r="J14" s="16" t="s">
        <v>33</v>
      </c>
      <c r="K14" s="35">
        <v>0.0489</v>
      </c>
    </row>
    <row r="15" spans="6:11" ht="12.75" customHeight="1">
      <c r="F15" s="15"/>
      <c r="G15" s="16"/>
      <c r="H15" s="17"/>
      <c r="J15" s="16" t="s">
        <v>104</v>
      </c>
      <c r="K15" s="35">
        <v>0.048799999999999996</v>
      </c>
    </row>
    <row r="16" spans="3:11" ht="12.75" customHeight="1">
      <c r="C16" s="1" t="s">
        <v>58</v>
      </c>
      <c r="F16" s="15"/>
      <c r="G16" s="16"/>
      <c r="H16" s="17"/>
      <c r="J16" s="16" t="s">
        <v>105</v>
      </c>
      <c r="K16" s="35">
        <v>0.0484</v>
      </c>
    </row>
    <row r="17" spans="1:11" ht="12.75" customHeight="1">
      <c r="A17">
        <v>6</v>
      </c>
      <c r="B17" t="s">
        <v>107</v>
      </c>
      <c r="C17" t="s">
        <v>65</v>
      </c>
      <c r="D17" t="s">
        <v>22</v>
      </c>
      <c r="E17" s="39">
        <v>250000000</v>
      </c>
      <c r="F17" s="15">
        <v>2482.9825</v>
      </c>
      <c r="G17" s="16">
        <v>0.1209</v>
      </c>
      <c r="H17" s="17">
        <v>41788</v>
      </c>
      <c r="J17" s="16" t="s">
        <v>106</v>
      </c>
      <c r="K17" s="35">
        <v>0.0292</v>
      </c>
    </row>
    <row r="18" spans="1:11" ht="12.75" customHeight="1">
      <c r="A18">
        <v>7</v>
      </c>
      <c r="B18" t="s">
        <v>109</v>
      </c>
      <c r="C18" t="s">
        <v>73</v>
      </c>
      <c r="D18" t="s">
        <v>30</v>
      </c>
      <c r="E18" s="39">
        <v>200000000</v>
      </c>
      <c r="F18" s="15">
        <v>1971.66</v>
      </c>
      <c r="G18" s="16">
        <v>0.096</v>
      </c>
      <c r="H18" s="17">
        <v>41810</v>
      </c>
      <c r="J18" s="16" t="s">
        <v>108</v>
      </c>
      <c r="K18" s="35">
        <v>0.0248</v>
      </c>
    </row>
    <row r="19" spans="1:11" ht="12.75" customHeight="1">
      <c r="A19">
        <v>8</v>
      </c>
      <c r="B19" t="s">
        <v>111</v>
      </c>
      <c r="C19" t="s">
        <v>110</v>
      </c>
      <c r="D19" t="s">
        <v>22</v>
      </c>
      <c r="E19" s="39">
        <v>200000000</v>
      </c>
      <c r="F19" s="15">
        <v>1926.976</v>
      </c>
      <c r="G19" s="16">
        <v>0.09380000000000001</v>
      </c>
      <c r="H19" s="17">
        <v>41900</v>
      </c>
      <c r="J19" s="16" t="s">
        <v>25</v>
      </c>
      <c r="K19" s="35">
        <v>0.0146</v>
      </c>
    </row>
    <row r="20" spans="1:11" ht="12.75" customHeight="1">
      <c r="A20">
        <v>9</v>
      </c>
      <c r="B20" t="s">
        <v>113</v>
      </c>
      <c r="C20" t="s">
        <v>112</v>
      </c>
      <c r="D20" t="s">
        <v>22</v>
      </c>
      <c r="E20" s="39">
        <v>200000000</v>
      </c>
      <c r="F20" s="15">
        <v>1905.736</v>
      </c>
      <c r="G20" s="16">
        <v>0.0928</v>
      </c>
      <c r="H20" s="17">
        <v>41942</v>
      </c>
      <c r="J20" s="16" t="s">
        <v>35</v>
      </c>
      <c r="K20" s="35">
        <v>0.11710000000000001</v>
      </c>
    </row>
    <row r="21" spans="1:10" ht="12.75" customHeight="1">
      <c r="A21">
        <v>10</v>
      </c>
      <c r="B21" t="s">
        <v>115</v>
      </c>
      <c r="C21" t="s">
        <v>114</v>
      </c>
      <c r="D21" t="s">
        <v>13</v>
      </c>
      <c r="E21" s="39">
        <v>150000000</v>
      </c>
      <c r="F21" s="15">
        <v>1467.237</v>
      </c>
      <c r="G21" s="16">
        <v>0.07139999999999999</v>
      </c>
      <c r="H21" s="17">
        <v>41843</v>
      </c>
      <c r="J21" s="16"/>
    </row>
    <row r="22" spans="1:8" ht="12.75" customHeight="1">
      <c r="A22">
        <v>11</v>
      </c>
      <c r="B22" t="s">
        <v>82</v>
      </c>
      <c r="C22" t="s">
        <v>81</v>
      </c>
      <c r="D22" t="s">
        <v>22</v>
      </c>
      <c r="E22" s="39">
        <v>50000000</v>
      </c>
      <c r="F22" s="15">
        <v>499.4935</v>
      </c>
      <c r="G22" s="16">
        <v>0.024300000000000002</v>
      </c>
      <c r="H22" s="17">
        <v>41764</v>
      </c>
    </row>
    <row r="23" spans="1:8" ht="12.75" customHeight="1">
      <c r="A23">
        <v>12</v>
      </c>
      <c r="B23" t="s">
        <v>117</v>
      </c>
      <c r="C23" t="s">
        <v>116</v>
      </c>
      <c r="D23" t="s">
        <v>13</v>
      </c>
      <c r="E23" s="39">
        <v>50000000</v>
      </c>
      <c r="F23" s="15">
        <v>497.0535</v>
      </c>
      <c r="G23" s="16">
        <v>0.0242</v>
      </c>
      <c r="H23" s="17">
        <v>41785</v>
      </c>
    </row>
    <row r="24" spans="3:9" ht="12.75" customHeight="1">
      <c r="C24" s="19" t="s">
        <v>57</v>
      </c>
      <c r="D24" s="19"/>
      <c r="E24" s="40"/>
      <c r="F24" s="20">
        <f>SUM(F17:F23)</f>
        <v>10751.138500000003</v>
      </c>
      <c r="G24" s="21">
        <f>SUM(G17:G23)</f>
        <v>0.5234</v>
      </c>
      <c r="H24" s="22"/>
      <c r="I24" s="30"/>
    </row>
    <row r="25" spans="6:8" ht="12.75" customHeight="1">
      <c r="F25" s="15"/>
      <c r="G25" s="16"/>
      <c r="H25" s="17"/>
    </row>
    <row r="26" spans="3:8" ht="12.75" customHeight="1">
      <c r="C26" s="1" t="s">
        <v>90</v>
      </c>
      <c r="F26" s="15"/>
      <c r="G26" s="16"/>
      <c r="H26" s="17"/>
    </row>
    <row r="27" spans="3:8" ht="12.75" customHeight="1">
      <c r="C27" s="1" t="s">
        <v>118</v>
      </c>
      <c r="F27" s="15"/>
      <c r="G27" s="16"/>
      <c r="H27" s="17"/>
    </row>
    <row r="28" spans="1:8" ht="12.75" customHeight="1">
      <c r="A28">
        <v>13</v>
      </c>
      <c r="B28" t="s">
        <v>120</v>
      </c>
      <c r="C28" t="s">
        <v>119</v>
      </c>
      <c r="D28" t="s">
        <v>104</v>
      </c>
      <c r="E28" s="39">
        <v>100000000</v>
      </c>
      <c r="F28" s="15">
        <v>1002.223</v>
      </c>
      <c r="G28" s="16">
        <v>0.048799999999999996</v>
      </c>
      <c r="H28" s="17">
        <v>41869</v>
      </c>
    </row>
    <row r="29" spans="1:8" ht="12.75" customHeight="1">
      <c r="A29">
        <v>14</v>
      </c>
      <c r="B29" t="s">
        <v>121</v>
      </c>
      <c r="C29" t="s">
        <v>114</v>
      </c>
      <c r="D29" t="s">
        <v>105</v>
      </c>
      <c r="E29" s="39">
        <v>100000000</v>
      </c>
      <c r="F29" s="15">
        <v>993.164</v>
      </c>
      <c r="G29" s="16">
        <v>0.0484</v>
      </c>
      <c r="H29" s="17">
        <v>42172</v>
      </c>
    </row>
    <row r="30" spans="1:8" ht="12.75" customHeight="1">
      <c r="A30">
        <v>15</v>
      </c>
      <c r="B30" t="s">
        <v>123</v>
      </c>
      <c r="C30" t="s">
        <v>122</v>
      </c>
      <c r="D30" t="s">
        <v>106</v>
      </c>
      <c r="E30" s="39">
        <v>60000000</v>
      </c>
      <c r="F30" s="15">
        <v>599.8146</v>
      </c>
      <c r="G30" s="16">
        <v>0.0292</v>
      </c>
      <c r="H30" s="17">
        <v>41879</v>
      </c>
    </row>
    <row r="31" spans="1:8" ht="12.75" customHeight="1">
      <c r="A31">
        <v>16</v>
      </c>
      <c r="B31" t="s">
        <v>125</v>
      </c>
      <c r="C31" t="s">
        <v>124</v>
      </c>
      <c r="D31" t="s">
        <v>108</v>
      </c>
      <c r="E31" s="39">
        <v>51000000</v>
      </c>
      <c r="F31" s="15">
        <v>509.16156</v>
      </c>
      <c r="G31" s="16">
        <v>0.0248</v>
      </c>
      <c r="H31" s="17">
        <v>41922</v>
      </c>
    </row>
    <row r="32" spans="1:8" ht="12.75" customHeight="1">
      <c r="A32">
        <v>17</v>
      </c>
      <c r="B32" t="s">
        <v>127</v>
      </c>
      <c r="C32" t="s">
        <v>126</v>
      </c>
      <c r="D32" t="s">
        <v>33</v>
      </c>
      <c r="E32" s="39">
        <v>50000000</v>
      </c>
      <c r="F32" s="15">
        <v>502.4535</v>
      </c>
      <c r="G32" s="16">
        <v>0.0245</v>
      </c>
      <c r="H32" s="17">
        <v>42819</v>
      </c>
    </row>
    <row r="33" spans="1:8" ht="12.75" customHeight="1">
      <c r="A33">
        <v>18</v>
      </c>
      <c r="B33" t="s">
        <v>128</v>
      </c>
      <c r="C33" t="s">
        <v>126</v>
      </c>
      <c r="D33" t="s">
        <v>33</v>
      </c>
      <c r="E33" s="39">
        <v>30000000</v>
      </c>
      <c r="F33" s="15">
        <v>302.4912</v>
      </c>
      <c r="G33" s="16">
        <v>0.0147</v>
      </c>
      <c r="H33" s="17">
        <v>42804</v>
      </c>
    </row>
    <row r="34" spans="1:8" ht="12.75" customHeight="1">
      <c r="A34">
        <v>19</v>
      </c>
      <c r="B34" t="s">
        <v>130</v>
      </c>
      <c r="C34" t="s">
        <v>129</v>
      </c>
      <c r="D34" t="s">
        <v>33</v>
      </c>
      <c r="E34" s="39">
        <v>20000000</v>
      </c>
      <c r="F34" s="15">
        <v>199.677</v>
      </c>
      <c r="G34" s="16">
        <v>0.0097</v>
      </c>
      <c r="H34" s="17">
        <v>41857</v>
      </c>
    </row>
    <row r="35" spans="3:9" ht="12.75" customHeight="1">
      <c r="C35" s="19" t="s">
        <v>57</v>
      </c>
      <c r="D35" s="19"/>
      <c r="E35" s="40"/>
      <c r="F35" s="20">
        <f>SUM(F28:F34)</f>
        <v>4108.98486</v>
      </c>
      <c r="G35" s="21">
        <f>SUM(G28:G34)</f>
        <v>0.20009999999999994</v>
      </c>
      <c r="H35" s="22"/>
      <c r="I35" s="30"/>
    </row>
    <row r="36" spans="6:8" ht="12.75" customHeight="1">
      <c r="F36" s="15"/>
      <c r="G36" s="16"/>
      <c r="H36" s="17"/>
    </row>
    <row r="37" spans="3:8" ht="12.75" customHeight="1">
      <c r="C37" s="1" t="s">
        <v>94</v>
      </c>
      <c r="F37" s="15">
        <v>3934.70562</v>
      </c>
      <c r="G37" s="16">
        <v>0.1916</v>
      </c>
      <c r="H37" s="17"/>
    </row>
    <row r="38" spans="3:9" ht="12.75" customHeight="1">
      <c r="C38" s="19" t="s">
        <v>57</v>
      </c>
      <c r="D38" s="19"/>
      <c r="E38" s="40"/>
      <c r="F38" s="20">
        <f>SUM(F37:F37)</f>
        <v>3934.70562</v>
      </c>
      <c r="G38" s="21">
        <f>SUM(G37:G37)</f>
        <v>0.1916</v>
      </c>
      <c r="H38" s="22"/>
      <c r="I38" s="30"/>
    </row>
    <row r="39" spans="6:8" ht="12.75" customHeight="1">
      <c r="F39" s="15"/>
      <c r="G39" s="16"/>
      <c r="H39" s="17"/>
    </row>
    <row r="40" spans="3:8" ht="12.75" customHeight="1">
      <c r="C40" s="1" t="s">
        <v>95</v>
      </c>
      <c r="F40" s="15"/>
      <c r="G40" s="16"/>
      <c r="H40" s="17"/>
    </row>
    <row r="41" spans="3:8" ht="12.75" customHeight="1">
      <c r="C41" s="1" t="s">
        <v>96</v>
      </c>
      <c r="F41" s="15">
        <v>-1528.406093</v>
      </c>
      <c r="G41" s="16">
        <v>-0.0745</v>
      </c>
      <c r="H41" s="17"/>
    </row>
    <row r="42" spans="3:9" ht="12.75" customHeight="1">
      <c r="C42" s="19" t="s">
        <v>57</v>
      </c>
      <c r="D42" s="19"/>
      <c r="E42" s="40"/>
      <c r="F42" s="20">
        <f>SUM(F41:F41)</f>
        <v>-1528.406093</v>
      </c>
      <c r="G42" s="21">
        <f>SUM(G41:G41)</f>
        <v>-0.0745</v>
      </c>
      <c r="H42" s="22"/>
      <c r="I42" s="30"/>
    </row>
    <row r="43" spans="3:9" ht="12.75" customHeight="1">
      <c r="C43" s="23" t="s">
        <v>97</v>
      </c>
      <c r="D43" s="23"/>
      <c r="E43" s="41"/>
      <c r="F43" s="24">
        <f>SUM(F14,F24,F35,F38,F42)</f>
        <v>20539.381447000003</v>
      </c>
      <c r="G43" s="25">
        <f>SUM(G14,G24,G35,G38,G42)</f>
        <v>1</v>
      </c>
      <c r="H43" s="26"/>
      <c r="I43" s="31"/>
    </row>
    <row r="44" ht="12.75" customHeight="1"/>
    <row r="45" ht="12.75" customHeight="1">
      <c r="C45" s="1" t="s">
        <v>415</v>
      </c>
    </row>
    <row r="46" ht="12.75" customHeight="1">
      <c r="C46" s="1" t="s">
        <v>416</v>
      </c>
    </row>
    <row r="47" ht="12.75" customHeight="1">
      <c r="C47" s="1"/>
    </row>
    <row r="48" ht="12.75" customHeight="1">
      <c r="C48" s="1"/>
    </row>
    <row r="49" ht="12.75" customHeight="1">
      <c r="C49" s="54" t="s">
        <v>419</v>
      </c>
    </row>
    <row r="50" spans="3:4" ht="12.75" customHeight="1">
      <c r="C50" s="54" t="s">
        <v>420</v>
      </c>
      <c r="D50" s="45" t="s">
        <v>421</v>
      </c>
    </row>
    <row r="51" ht="12.75" customHeight="1">
      <c r="C51" s="44" t="s">
        <v>526</v>
      </c>
    </row>
    <row r="52" spans="3:6" ht="12.75" customHeight="1">
      <c r="C52" s="46" t="s">
        <v>422</v>
      </c>
      <c r="D52" s="113">
        <v>1362.7203</v>
      </c>
      <c r="E52" s="138"/>
      <c r="F52" s="140"/>
    </row>
    <row r="53" spans="3:6" ht="12.75" customHeight="1">
      <c r="C53" s="46" t="s">
        <v>443</v>
      </c>
      <c r="D53" s="113">
        <v>1003.406</v>
      </c>
      <c r="E53" s="138"/>
      <c r="F53" s="140"/>
    </row>
    <row r="54" spans="3:6" ht="12.75" customHeight="1">
      <c r="C54" s="46" t="s">
        <v>444</v>
      </c>
      <c r="D54" s="113">
        <v>1001.9734</v>
      </c>
      <c r="E54" s="138"/>
      <c r="F54" s="140"/>
    </row>
    <row r="55" spans="3:6" ht="12.75" customHeight="1">
      <c r="C55" s="46" t="s">
        <v>445</v>
      </c>
      <c r="D55" s="113">
        <v>1003.7598</v>
      </c>
      <c r="E55" s="138"/>
      <c r="F55" s="140"/>
    </row>
    <row r="56" spans="3:6" ht="12.75" customHeight="1">
      <c r="C56" s="46" t="s">
        <v>446</v>
      </c>
      <c r="D56" s="113">
        <v>1001.8337</v>
      </c>
      <c r="E56" s="138"/>
      <c r="F56" s="140"/>
    </row>
    <row r="57" spans="3:6" ht="12.75" customHeight="1">
      <c r="C57" s="46" t="s">
        <v>447</v>
      </c>
      <c r="D57" s="113">
        <v>1362.6862</v>
      </c>
      <c r="E57" s="138"/>
      <c r="F57" s="140"/>
    </row>
    <row r="58" spans="3:6" ht="12.75" customHeight="1">
      <c r="C58" s="46" t="s">
        <v>428</v>
      </c>
      <c r="D58" s="113">
        <v>1368.4394</v>
      </c>
      <c r="E58" s="138"/>
      <c r="F58" s="140"/>
    </row>
    <row r="59" spans="3:6" ht="12.75" customHeight="1">
      <c r="C59" s="46" t="s">
        <v>448</v>
      </c>
      <c r="D59" s="113">
        <v>1003.157</v>
      </c>
      <c r="E59" s="138"/>
      <c r="F59" s="140"/>
    </row>
    <row r="60" spans="3:6" ht="12.75" customHeight="1">
      <c r="C60" s="46" t="s">
        <v>449</v>
      </c>
      <c r="D60" s="113">
        <v>1003.9143</v>
      </c>
      <c r="E60" s="138"/>
      <c r="F60" s="140"/>
    </row>
    <row r="61" spans="3:6" ht="12.75" customHeight="1">
      <c r="C61" s="46" t="s">
        <v>431</v>
      </c>
      <c r="D61" s="134" t="s">
        <v>421</v>
      </c>
      <c r="E61" s="139"/>
      <c r="F61" s="140"/>
    </row>
    <row r="62" spans="3:6" ht="12.75" customHeight="1">
      <c r="C62" s="46" t="s">
        <v>450</v>
      </c>
      <c r="D62" s="113">
        <v>1368.2752</v>
      </c>
      <c r="E62" s="138"/>
      <c r="F62" s="140"/>
    </row>
    <row r="63" ht="12.75" customHeight="1">
      <c r="C63" s="46" t="s">
        <v>527</v>
      </c>
    </row>
    <row r="64" spans="3:4" ht="12.75" customHeight="1">
      <c r="C64" s="46" t="s">
        <v>422</v>
      </c>
      <c r="D64" s="113">
        <v>1371.5894</v>
      </c>
    </row>
    <row r="65" spans="3:4" ht="12.75" customHeight="1">
      <c r="C65" s="46" t="s">
        <v>443</v>
      </c>
      <c r="D65" s="113">
        <v>1002.9</v>
      </c>
    </row>
    <row r="66" spans="3:4" ht="12.75" customHeight="1">
      <c r="C66" s="46" t="s">
        <v>444</v>
      </c>
      <c r="D66" s="113">
        <v>1000.3595</v>
      </c>
    </row>
    <row r="67" spans="3:4" ht="12.75" customHeight="1">
      <c r="C67" s="46" t="s">
        <v>445</v>
      </c>
      <c r="D67" s="113">
        <v>1002.5037</v>
      </c>
    </row>
    <row r="68" spans="3:4" ht="12.75" customHeight="1">
      <c r="C68" s="46" t="s">
        <v>446</v>
      </c>
      <c r="D68" s="113">
        <v>1000.5816</v>
      </c>
    </row>
    <row r="69" spans="3:4" ht="12.75" customHeight="1">
      <c r="C69" s="46" t="s">
        <v>447</v>
      </c>
      <c r="D69" s="113">
        <v>1371.5525</v>
      </c>
    </row>
    <row r="70" spans="3:4" ht="12.75" customHeight="1">
      <c r="C70" s="46" t="s">
        <v>428</v>
      </c>
      <c r="D70" s="113">
        <v>1378.1404</v>
      </c>
    </row>
    <row r="71" spans="3:4" ht="12.75" customHeight="1">
      <c r="C71" s="46" t="s">
        <v>448</v>
      </c>
      <c r="D71" s="113">
        <v>1002.4</v>
      </c>
    </row>
    <row r="72" spans="3:4" ht="12.75" customHeight="1">
      <c r="C72" s="46" t="s">
        <v>449</v>
      </c>
      <c r="D72" s="113">
        <v>1002.0112</v>
      </c>
    </row>
    <row r="73" spans="3:4" ht="12.75" customHeight="1">
      <c r="C73" s="46" t="s">
        <v>431</v>
      </c>
      <c r="D73" s="134" t="s">
        <v>421</v>
      </c>
    </row>
    <row r="74" spans="3:4" ht="12.75" customHeight="1">
      <c r="C74" s="46" t="s">
        <v>450</v>
      </c>
      <c r="D74" s="113">
        <v>1377.9513</v>
      </c>
    </row>
    <row r="75" spans="3:4" ht="12.75" customHeight="1">
      <c r="C75" s="54" t="s">
        <v>433</v>
      </c>
      <c r="D75" s="49" t="s">
        <v>421</v>
      </c>
    </row>
    <row r="76" spans="3:4" ht="12.75" customHeight="1">
      <c r="C76" s="55" t="s">
        <v>451</v>
      </c>
      <c r="D76" s="49" t="s">
        <v>421</v>
      </c>
    </row>
    <row r="77" spans="3:4" ht="12.75">
      <c r="C77" s="56" t="s">
        <v>435</v>
      </c>
      <c r="D77" s="49" t="s">
        <v>421</v>
      </c>
    </row>
    <row r="78" spans="3:4" ht="12.75">
      <c r="C78" s="54" t="s">
        <v>436</v>
      </c>
      <c r="D78" s="130" t="s">
        <v>535</v>
      </c>
    </row>
    <row r="79" ht="12.75">
      <c r="C79" s="54" t="s">
        <v>437</v>
      </c>
    </row>
    <row r="80" spans="3:5" ht="12.75">
      <c r="C80" s="57" t="s">
        <v>438</v>
      </c>
      <c r="D80" s="51" t="s">
        <v>439</v>
      </c>
      <c r="E80" s="51" t="s">
        <v>440</v>
      </c>
    </row>
    <row r="81" spans="3:5" ht="12.75">
      <c r="C81" s="46" t="s">
        <v>443</v>
      </c>
      <c r="D81" s="128">
        <v>5.461793000000001</v>
      </c>
      <c r="E81" s="128">
        <v>5.2308710000000005</v>
      </c>
    </row>
    <row r="82" spans="3:5" ht="12.75">
      <c r="C82" s="46" t="s">
        <v>444</v>
      </c>
      <c r="D82" s="128">
        <v>6.31665</v>
      </c>
      <c r="E82" s="128">
        <v>6.049588</v>
      </c>
    </row>
    <row r="83" spans="3:5" ht="12.75">
      <c r="C83" s="46" t="s">
        <v>445</v>
      </c>
      <c r="D83" s="128">
        <v>6.054028000000001</v>
      </c>
      <c r="E83" s="128">
        <v>5.798068</v>
      </c>
    </row>
    <row r="84" spans="3:5" ht="12.75">
      <c r="C84" s="46" t="s">
        <v>446</v>
      </c>
      <c r="D84" s="128">
        <v>6.05314</v>
      </c>
      <c r="E84" s="128">
        <v>5.797218</v>
      </c>
    </row>
    <row r="85" spans="3:5" ht="12.75">
      <c r="C85" s="46" t="s">
        <v>448</v>
      </c>
      <c r="D85" s="128">
        <v>6.099572</v>
      </c>
      <c r="E85" s="128">
        <v>5.841685999999999</v>
      </c>
    </row>
    <row r="86" spans="3:5" ht="12.75">
      <c r="C86" s="46" t="s">
        <v>449</v>
      </c>
      <c r="D86" s="128">
        <v>6.993635</v>
      </c>
      <c r="E86" s="128">
        <v>6.6979500000000005</v>
      </c>
    </row>
    <row r="87" spans="3:5" ht="12.75">
      <c r="C87" s="46" t="s">
        <v>431</v>
      </c>
      <c r="D87" s="135" t="s">
        <v>421</v>
      </c>
      <c r="E87" s="135" t="s">
        <v>421</v>
      </c>
    </row>
    <row r="88" ht="12.75">
      <c r="C88" s="58" t="s">
        <v>441</v>
      </c>
    </row>
    <row r="89" ht="12.75">
      <c r="C89" s="59" t="s">
        <v>442</v>
      </c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85">
      <selection activeCell="G94" sqref="G94"/>
    </sheetView>
  </sheetViews>
  <sheetFormatPr defaultColWidth="9.140625" defaultRowHeight="12.75"/>
  <cols>
    <col min="1" max="1" width="7.57421875" style="0" customWidth="1"/>
    <col min="2" max="2" width="15.7109375" style="0" customWidth="1"/>
    <col min="3" max="3" width="61.57421875" style="0" customWidth="1"/>
    <col min="4" max="4" width="29.00390625" style="0" customWidth="1"/>
    <col min="5" max="5" width="22.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22.421875" style="0" customWidth="1"/>
    <col min="11" max="11" width="9.140625" style="35" customWidth="1"/>
    <col min="12" max="12" width="14.7109375" style="28" customWidth="1"/>
  </cols>
  <sheetData>
    <row r="1" spans="1:8" ht="18.75">
      <c r="A1" s="3"/>
      <c r="B1" s="3"/>
      <c r="C1" s="143" t="s">
        <v>131</v>
      </c>
      <c r="D1" s="143"/>
      <c r="E1" s="143"/>
      <c r="F1" s="143"/>
      <c r="G1" s="143"/>
      <c r="H1" s="32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3"/>
    </row>
    <row r="3" spans="1:8" ht="15.75" customHeight="1">
      <c r="A3" s="9"/>
      <c r="B3" s="9"/>
      <c r="C3" s="10"/>
      <c r="D3" s="4"/>
      <c r="E3" s="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12" t="s">
        <v>414</v>
      </c>
      <c r="F4" s="13" t="s">
        <v>6</v>
      </c>
      <c r="G4" s="14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132</v>
      </c>
      <c r="F7" s="15"/>
      <c r="G7" s="16"/>
      <c r="H7" s="17"/>
    </row>
    <row r="8" spans="3:8" ht="12.75" customHeight="1">
      <c r="C8" s="1" t="s">
        <v>118</v>
      </c>
      <c r="F8" s="15"/>
      <c r="G8" s="16"/>
      <c r="H8" s="17"/>
    </row>
    <row r="9" spans="1:8" ht="12.75" customHeight="1">
      <c r="A9">
        <v>1</v>
      </c>
      <c r="B9" t="s">
        <v>135</v>
      </c>
      <c r="C9" t="s">
        <v>133</v>
      </c>
      <c r="D9" t="s">
        <v>134</v>
      </c>
      <c r="E9" s="42">
        <v>127139</v>
      </c>
      <c r="F9" s="15">
        <v>433.226143</v>
      </c>
      <c r="G9" s="16">
        <v>0.0892</v>
      </c>
      <c r="H9" s="17"/>
    </row>
    <row r="10" spans="1:11" ht="12.75" customHeight="1">
      <c r="A10">
        <v>2</v>
      </c>
      <c r="B10" t="s">
        <v>138</v>
      </c>
      <c r="C10" t="s">
        <v>136</v>
      </c>
      <c r="D10" t="s">
        <v>137</v>
      </c>
      <c r="E10" s="39">
        <v>38000</v>
      </c>
      <c r="F10" s="15">
        <v>355.604</v>
      </c>
      <c r="G10" s="16">
        <v>0.0732</v>
      </c>
      <c r="H10" s="17"/>
      <c r="J10" s="18" t="s">
        <v>16</v>
      </c>
      <c r="K10" s="36" t="s">
        <v>17</v>
      </c>
    </row>
    <row r="11" spans="1:11" ht="12.75" customHeight="1">
      <c r="A11">
        <v>3</v>
      </c>
      <c r="B11" t="s">
        <v>141</v>
      </c>
      <c r="C11" t="s">
        <v>139</v>
      </c>
      <c r="D11" t="s">
        <v>140</v>
      </c>
      <c r="E11" s="39">
        <v>11130</v>
      </c>
      <c r="F11" s="15">
        <v>354.02304</v>
      </c>
      <c r="G11" s="16">
        <v>0.0729</v>
      </c>
      <c r="H11" s="17"/>
      <c r="J11" s="16" t="s">
        <v>140</v>
      </c>
      <c r="K11" s="35">
        <v>0.1888</v>
      </c>
    </row>
    <row r="12" spans="1:11" ht="12.75" customHeight="1">
      <c r="A12">
        <v>4</v>
      </c>
      <c r="B12" t="s">
        <v>145</v>
      </c>
      <c r="C12" t="s">
        <v>142</v>
      </c>
      <c r="D12" t="s">
        <v>143</v>
      </c>
      <c r="E12" s="39">
        <v>26000</v>
      </c>
      <c r="F12" s="15">
        <v>323.284</v>
      </c>
      <c r="G12" s="16">
        <v>0.0666</v>
      </c>
      <c r="H12" s="17"/>
      <c r="J12" s="16" t="s">
        <v>144</v>
      </c>
      <c r="K12" s="35">
        <v>0.1465</v>
      </c>
    </row>
    <row r="13" spans="1:11" ht="12.75" customHeight="1">
      <c r="A13">
        <v>5</v>
      </c>
      <c r="B13" t="s">
        <v>147</v>
      </c>
      <c r="C13" t="s">
        <v>129</v>
      </c>
      <c r="D13" t="s">
        <v>146</v>
      </c>
      <c r="E13" s="39">
        <v>32800</v>
      </c>
      <c r="F13" s="15">
        <v>294.5276</v>
      </c>
      <c r="G13" s="16">
        <v>0.060700000000000004</v>
      </c>
      <c r="H13" s="17"/>
      <c r="J13" s="16" t="s">
        <v>143</v>
      </c>
      <c r="K13" s="35">
        <v>0.14429999999999998</v>
      </c>
    </row>
    <row r="14" spans="1:11" ht="12.75" customHeight="1">
      <c r="A14">
        <v>6</v>
      </c>
      <c r="B14" t="s">
        <v>149</v>
      </c>
      <c r="C14" t="s">
        <v>148</v>
      </c>
      <c r="D14" t="s">
        <v>140</v>
      </c>
      <c r="E14" s="39">
        <v>12000</v>
      </c>
      <c r="F14" s="15">
        <v>262.704</v>
      </c>
      <c r="G14" s="16">
        <v>0.0541</v>
      </c>
      <c r="H14" s="17"/>
      <c r="J14" s="16" t="s">
        <v>134</v>
      </c>
      <c r="K14" s="35">
        <v>0.1054</v>
      </c>
    </row>
    <row r="15" spans="1:11" ht="12.75" customHeight="1">
      <c r="A15">
        <v>7</v>
      </c>
      <c r="B15" t="s">
        <v>152</v>
      </c>
      <c r="C15" t="s">
        <v>150</v>
      </c>
      <c r="D15" t="s">
        <v>151</v>
      </c>
      <c r="E15" s="39">
        <v>20000</v>
      </c>
      <c r="F15" s="15">
        <v>258.82</v>
      </c>
      <c r="G15" s="16">
        <v>0.0533</v>
      </c>
      <c r="H15" s="17"/>
      <c r="J15" s="16" t="s">
        <v>137</v>
      </c>
      <c r="K15" s="35">
        <v>0.0788</v>
      </c>
    </row>
    <row r="16" spans="1:11" ht="12.75" customHeight="1">
      <c r="A16">
        <v>8</v>
      </c>
      <c r="B16" t="s">
        <v>154</v>
      </c>
      <c r="C16" t="s">
        <v>153</v>
      </c>
      <c r="D16" t="s">
        <v>144</v>
      </c>
      <c r="E16" s="39">
        <v>33000</v>
      </c>
      <c r="F16" s="15">
        <v>208.824</v>
      </c>
      <c r="G16" s="16">
        <v>0.043</v>
      </c>
      <c r="H16" s="17"/>
      <c r="J16" s="16" t="s">
        <v>146</v>
      </c>
      <c r="K16" s="35">
        <v>0.0766</v>
      </c>
    </row>
    <row r="17" spans="1:11" ht="12.75" customHeight="1">
      <c r="A17">
        <v>9</v>
      </c>
      <c r="B17" t="s">
        <v>156</v>
      </c>
      <c r="C17" t="s">
        <v>155</v>
      </c>
      <c r="D17" t="s">
        <v>143</v>
      </c>
      <c r="E17" s="39">
        <v>8000</v>
      </c>
      <c r="F17" s="15">
        <v>166.288</v>
      </c>
      <c r="G17" s="16">
        <v>0.0342</v>
      </c>
      <c r="H17" s="17"/>
      <c r="J17" s="16" t="s">
        <v>151</v>
      </c>
      <c r="K17" s="35">
        <v>0.063</v>
      </c>
    </row>
    <row r="18" spans="1:11" ht="12.75" customHeight="1">
      <c r="A18">
        <v>10</v>
      </c>
      <c r="B18" t="s">
        <v>159</v>
      </c>
      <c r="C18" t="s">
        <v>157</v>
      </c>
      <c r="D18" t="s">
        <v>158</v>
      </c>
      <c r="E18" s="39">
        <v>42750</v>
      </c>
      <c r="F18" s="15">
        <v>140.241375</v>
      </c>
      <c r="G18" s="16">
        <v>0.028900000000000002</v>
      </c>
      <c r="H18" s="17"/>
      <c r="J18" s="16" t="s">
        <v>158</v>
      </c>
      <c r="K18" s="35">
        <v>0.049100000000000005</v>
      </c>
    </row>
    <row r="19" spans="1:11" ht="12.75" customHeight="1">
      <c r="A19">
        <v>11</v>
      </c>
      <c r="B19" t="s">
        <v>162</v>
      </c>
      <c r="C19" t="s">
        <v>160</v>
      </c>
      <c r="D19" t="s">
        <v>144</v>
      </c>
      <c r="E19" s="39">
        <v>35000</v>
      </c>
      <c r="F19" s="15">
        <v>139.1075</v>
      </c>
      <c r="G19" s="16">
        <v>0.0286</v>
      </c>
      <c r="H19" s="17"/>
      <c r="J19" s="16" t="s">
        <v>161</v>
      </c>
      <c r="K19" s="35">
        <v>0.0273</v>
      </c>
    </row>
    <row r="20" spans="1:11" ht="12.75" customHeight="1">
      <c r="A20">
        <v>12</v>
      </c>
      <c r="B20" t="s">
        <v>165</v>
      </c>
      <c r="C20" t="s">
        <v>163</v>
      </c>
      <c r="D20" t="s">
        <v>140</v>
      </c>
      <c r="E20" s="39">
        <v>26400</v>
      </c>
      <c r="F20" s="15">
        <v>137.9004</v>
      </c>
      <c r="G20" s="16">
        <v>0.028399999999999998</v>
      </c>
      <c r="H20" s="17"/>
      <c r="J20" s="16" t="s">
        <v>164</v>
      </c>
      <c r="K20" s="35">
        <v>0.021099999999999997</v>
      </c>
    </row>
    <row r="21" spans="1:11" ht="12.75" customHeight="1">
      <c r="A21">
        <v>13</v>
      </c>
      <c r="B21" t="s">
        <v>168</v>
      </c>
      <c r="C21" t="s">
        <v>166</v>
      </c>
      <c r="D21" t="s">
        <v>140</v>
      </c>
      <c r="E21" s="39">
        <v>7636</v>
      </c>
      <c r="F21" s="15">
        <v>107.125444</v>
      </c>
      <c r="G21" s="16">
        <v>0.022099999999999998</v>
      </c>
      <c r="H21" s="17"/>
      <c r="J21" s="16" t="s">
        <v>167</v>
      </c>
      <c r="K21" s="35">
        <v>0.0124</v>
      </c>
    </row>
    <row r="22" spans="1:11" ht="12.75" customHeight="1">
      <c r="A22">
        <v>14</v>
      </c>
      <c r="B22" t="s">
        <v>171</v>
      </c>
      <c r="C22" t="s">
        <v>169</v>
      </c>
      <c r="D22" t="s">
        <v>161</v>
      </c>
      <c r="E22" s="39">
        <v>25000</v>
      </c>
      <c r="F22" s="15">
        <v>103.6875</v>
      </c>
      <c r="G22" s="16">
        <v>0.021400000000000002</v>
      </c>
      <c r="H22" s="17"/>
      <c r="J22" s="16" t="s">
        <v>170</v>
      </c>
      <c r="K22" s="35">
        <v>0.0098</v>
      </c>
    </row>
    <row r="23" spans="1:11" ht="12.75" customHeight="1">
      <c r="A23">
        <v>15</v>
      </c>
      <c r="B23" t="s">
        <v>174</v>
      </c>
      <c r="C23" t="s">
        <v>172</v>
      </c>
      <c r="D23" t="s">
        <v>144</v>
      </c>
      <c r="E23" s="39">
        <v>7500</v>
      </c>
      <c r="F23" s="15">
        <v>103.59375</v>
      </c>
      <c r="G23" s="16">
        <v>0.0213</v>
      </c>
      <c r="H23" s="17"/>
      <c r="J23" s="16" t="s">
        <v>173</v>
      </c>
      <c r="K23" s="35">
        <v>0.0067</v>
      </c>
    </row>
    <row r="24" spans="1:11" ht="12.75" customHeight="1">
      <c r="A24">
        <v>16</v>
      </c>
      <c r="B24" t="s">
        <v>177</v>
      </c>
      <c r="C24" t="s">
        <v>175</v>
      </c>
      <c r="D24" t="s">
        <v>143</v>
      </c>
      <c r="E24" s="39">
        <v>14300</v>
      </c>
      <c r="F24" s="15">
        <v>103.1459</v>
      </c>
      <c r="G24" s="16">
        <v>0.0212</v>
      </c>
      <c r="H24" s="17"/>
      <c r="J24" s="16" t="s">
        <v>176</v>
      </c>
      <c r="K24" s="35">
        <v>0.0062</v>
      </c>
    </row>
    <row r="25" spans="1:11" ht="12.75" customHeight="1">
      <c r="A25">
        <v>17</v>
      </c>
      <c r="B25" t="s">
        <v>180</v>
      </c>
      <c r="C25" t="s">
        <v>178</v>
      </c>
      <c r="D25" t="s">
        <v>144</v>
      </c>
      <c r="E25" s="39">
        <v>3664</v>
      </c>
      <c r="F25" s="15">
        <v>99.153336</v>
      </c>
      <c r="G25" s="16">
        <v>0.0204</v>
      </c>
      <c r="H25" s="17"/>
      <c r="J25" s="16" t="s">
        <v>179</v>
      </c>
      <c r="K25" s="35">
        <v>0.0062</v>
      </c>
    </row>
    <row r="26" spans="1:11" ht="12.75" customHeight="1">
      <c r="A26">
        <v>18</v>
      </c>
      <c r="B26" t="s">
        <v>183</v>
      </c>
      <c r="C26" t="s">
        <v>181</v>
      </c>
      <c r="D26" t="s">
        <v>143</v>
      </c>
      <c r="E26" s="39">
        <v>10525</v>
      </c>
      <c r="F26" s="15">
        <v>84.47365</v>
      </c>
      <c r="G26" s="16">
        <v>0.0174</v>
      </c>
      <c r="H26" s="17"/>
      <c r="J26" s="16" t="s">
        <v>182</v>
      </c>
      <c r="K26" s="35">
        <v>0.0038</v>
      </c>
    </row>
    <row r="27" spans="1:11" ht="12.75" customHeight="1">
      <c r="A27">
        <v>19</v>
      </c>
      <c r="B27" t="s">
        <v>185</v>
      </c>
      <c r="C27" t="s">
        <v>184</v>
      </c>
      <c r="D27" t="s">
        <v>134</v>
      </c>
      <c r="E27" s="39">
        <v>2850</v>
      </c>
      <c r="F27" s="15">
        <v>78.90225</v>
      </c>
      <c r="G27" s="16">
        <v>0.016200000000000003</v>
      </c>
      <c r="H27" s="17"/>
      <c r="J27" s="16" t="s">
        <v>35</v>
      </c>
      <c r="K27" s="35">
        <v>0.054000000000000006</v>
      </c>
    </row>
    <row r="28" spans="1:10" ht="12.75" customHeight="1">
      <c r="A28">
        <v>20</v>
      </c>
      <c r="B28" t="s">
        <v>187</v>
      </c>
      <c r="C28" t="s">
        <v>186</v>
      </c>
      <c r="D28" t="s">
        <v>144</v>
      </c>
      <c r="E28" s="39">
        <v>6197</v>
      </c>
      <c r="F28" s="15">
        <v>61.325512</v>
      </c>
      <c r="G28" s="16">
        <v>0.0126</v>
      </c>
      <c r="H28" s="17"/>
      <c r="J28" s="16"/>
    </row>
    <row r="29" spans="1:8" ht="12.75" customHeight="1">
      <c r="A29">
        <v>21</v>
      </c>
      <c r="B29" t="s">
        <v>189</v>
      </c>
      <c r="C29" t="s">
        <v>188</v>
      </c>
      <c r="D29" t="s">
        <v>167</v>
      </c>
      <c r="E29" s="39">
        <v>40000</v>
      </c>
      <c r="F29" s="15">
        <v>60.08</v>
      </c>
      <c r="G29" s="16">
        <v>0.0124</v>
      </c>
      <c r="H29" s="17"/>
    </row>
    <row r="30" spans="1:8" ht="12.75" customHeight="1">
      <c r="A30">
        <v>22</v>
      </c>
      <c r="B30" t="s">
        <v>191</v>
      </c>
      <c r="C30" t="s">
        <v>190</v>
      </c>
      <c r="D30" t="s">
        <v>158</v>
      </c>
      <c r="E30" s="39">
        <v>42000</v>
      </c>
      <c r="F30" s="15">
        <v>56.574</v>
      </c>
      <c r="G30" s="16">
        <v>0.011699999999999999</v>
      </c>
      <c r="H30" s="17"/>
    </row>
    <row r="31" spans="1:8" ht="12.75" customHeight="1">
      <c r="A31">
        <v>23</v>
      </c>
      <c r="B31" t="s">
        <v>193</v>
      </c>
      <c r="C31" t="s">
        <v>192</v>
      </c>
      <c r="D31" t="s">
        <v>140</v>
      </c>
      <c r="E31" s="39">
        <v>3000</v>
      </c>
      <c r="F31" s="15">
        <v>54.9645</v>
      </c>
      <c r="G31" s="16">
        <v>0.0113</v>
      </c>
      <c r="H31" s="17"/>
    </row>
    <row r="32" spans="1:8" ht="12.75" customHeight="1">
      <c r="A32">
        <v>24</v>
      </c>
      <c r="B32" t="s">
        <v>195</v>
      </c>
      <c r="C32" t="s">
        <v>194</v>
      </c>
      <c r="D32" t="s">
        <v>164</v>
      </c>
      <c r="E32" s="39">
        <v>2616</v>
      </c>
      <c r="F32" s="15">
        <v>53.030244</v>
      </c>
      <c r="G32" s="16">
        <v>0.0109</v>
      </c>
      <c r="H32" s="17"/>
    </row>
    <row r="33" spans="1:8" ht="12.75" customHeight="1">
      <c r="A33">
        <v>25</v>
      </c>
      <c r="B33" t="s">
        <v>197</v>
      </c>
      <c r="C33" t="s">
        <v>196</v>
      </c>
      <c r="D33" t="s">
        <v>144</v>
      </c>
      <c r="E33" s="39">
        <v>6000</v>
      </c>
      <c r="F33" s="15">
        <v>50.16</v>
      </c>
      <c r="G33" s="16">
        <v>0.0103</v>
      </c>
      <c r="H33" s="17"/>
    </row>
    <row r="34" spans="1:8" ht="12.75" customHeight="1">
      <c r="A34">
        <v>26</v>
      </c>
      <c r="B34" t="s">
        <v>199</v>
      </c>
      <c r="C34" t="s">
        <v>198</v>
      </c>
      <c r="D34" t="s">
        <v>144</v>
      </c>
      <c r="E34" s="39">
        <v>16831</v>
      </c>
      <c r="F34" s="15">
        <v>50.15638</v>
      </c>
      <c r="G34" s="16">
        <v>0.0103</v>
      </c>
      <c r="H34" s="17"/>
    </row>
    <row r="35" spans="1:8" ht="12.75" customHeight="1">
      <c r="A35">
        <v>27</v>
      </c>
      <c r="B35" t="s">
        <v>201</v>
      </c>
      <c r="C35" t="s">
        <v>200</v>
      </c>
      <c r="D35" t="s">
        <v>164</v>
      </c>
      <c r="E35" s="39">
        <v>25000</v>
      </c>
      <c r="F35" s="15">
        <v>49.4375</v>
      </c>
      <c r="G35" s="16">
        <v>0.0102</v>
      </c>
      <c r="H35" s="17"/>
    </row>
    <row r="36" spans="1:8" ht="12.75" customHeight="1">
      <c r="A36">
        <v>28</v>
      </c>
      <c r="B36" t="s">
        <v>203</v>
      </c>
      <c r="C36" t="s">
        <v>202</v>
      </c>
      <c r="D36" t="s">
        <v>170</v>
      </c>
      <c r="E36" s="39">
        <v>10000</v>
      </c>
      <c r="F36" s="15">
        <v>47.725</v>
      </c>
      <c r="G36" s="16">
        <v>0.0098</v>
      </c>
      <c r="H36" s="17"/>
    </row>
    <row r="37" spans="1:8" ht="12.75" customHeight="1">
      <c r="A37">
        <v>29</v>
      </c>
      <c r="B37" t="s">
        <v>205</v>
      </c>
      <c r="C37" t="s">
        <v>204</v>
      </c>
      <c r="D37" t="s">
        <v>151</v>
      </c>
      <c r="E37" s="39">
        <v>30000</v>
      </c>
      <c r="F37" s="15">
        <v>46.905</v>
      </c>
      <c r="G37" s="16">
        <v>0.0097</v>
      </c>
      <c r="H37" s="17"/>
    </row>
    <row r="38" spans="1:8" ht="12.75" customHeight="1">
      <c r="A38">
        <v>30</v>
      </c>
      <c r="B38" t="s">
        <v>207</v>
      </c>
      <c r="C38" t="s">
        <v>206</v>
      </c>
      <c r="D38" t="s">
        <v>158</v>
      </c>
      <c r="E38" s="39">
        <v>14500</v>
      </c>
      <c r="F38" s="15">
        <v>41.04225</v>
      </c>
      <c r="G38" s="16">
        <v>0.0085</v>
      </c>
      <c r="H38" s="17"/>
    </row>
    <row r="39" spans="1:8" ht="12.75" customHeight="1">
      <c r="A39">
        <v>31</v>
      </c>
      <c r="B39" t="s">
        <v>209</v>
      </c>
      <c r="C39" t="s">
        <v>208</v>
      </c>
      <c r="D39" t="s">
        <v>146</v>
      </c>
      <c r="E39" s="39">
        <v>35662</v>
      </c>
      <c r="F39" s="15">
        <v>39.816623</v>
      </c>
      <c r="G39" s="16">
        <v>0.008199999999999999</v>
      </c>
      <c r="H39" s="17"/>
    </row>
    <row r="40" spans="1:8" ht="12.75" customHeight="1">
      <c r="A40">
        <v>32</v>
      </c>
      <c r="B40" t="s">
        <v>211</v>
      </c>
      <c r="C40" t="s">
        <v>210</v>
      </c>
      <c r="D40" t="s">
        <v>146</v>
      </c>
      <c r="E40" s="39">
        <v>7000</v>
      </c>
      <c r="F40" s="15">
        <v>37.3835</v>
      </c>
      <c r="G40" s="16">
        <v>0.0077</v>
      </c>
      <c r="H40" s="17"/>
    </row>
    <row r="41" spans="1:8" ht="12.75" customHeight="1">
      <c r="A41">
        <v>33</v>
      </c>
      <c r="B41" t="s">
        <v>213</v>
      </c>
      <c r="C41" t="s">
        <v>212</v>
      </c>
      <c r="D41" t="s">
        <v>173</v>
      </c>
      <c r="E41" s="39">
        <v>4652</v>
      </c>
      <c r="F41" s="15">
        <v>32.294184</v>
      </c>
      <c r="G41" s="16">
        <v>0.0067</v>
      </c>
      <c r="H41" s="17"/>
    </row>
    <row r="42" spans="1:8" ht="12.75" customHeight="1">
      <c r="A42">
        <v>34</v>
      </c>
      <c r="B42" t="s">
        <v>215</v>
      </c>
      <c r="C42" t="s">
        <v>214</v>
      </c>
      <c r="D42" t="s">
        <v>176</v>
      </c>
      <c r="E42" s="39">
        <v>38760</v>
      </c>
      <c r="F42" s="15">
        <v>30.27156</v>
      </c>
      <c r="G42" s="16">
        <v>0.0062</v>
      </c>
      <c r="H42" s="17"/>
    </row>
    <row r="43" spans="1:8" ht="12.75" customHeight="1">
      <c r="A43">
        <v>35</v>
      </c>
      <c r="B43" t="s">
        <v>217</v>
      </c>
      <c r="C43" t="s">
        <v>216</v>
      </c>
      <c r="D43" t="s">
        <v>179</v>
      </c>
      <c r="E43" s="39">
        <v>990</v>
      </c>
      <c r="F43" s="15">
        <v>30.06729</v>
      </c>
      <c r="G43" s="16">
        <v>0.0062</v>
      </c>
      <c r="H43" s="17"/>
    </row>
    <row r="44" spans="1:8" ht="12.75" customHeight="1">
      <c r="A44">
        <v>36</v>
      </c>
      <c r="B44" t="s">
        <v>219</v>
      </c>
      <c r="C44" t="s">
        <v>218</v>
      </c>
      <c r="D44" t="s">
        <v>161</v>
      </c>
      <c r="E44" s="39">
        <v>1500</v>
      </c>
      <c r="F44" s="15">
        <v>28.845</v>
      </c>
      <c r="G44" s="16">
        <v>0.0059</v>
      </c>
      <c r="H44" s="17"/>
    </row>
    <row r="45" spans="1:8" ht="12.75" customHeight="1">
      <c r="A45">
        <v>37</v>
      </c>
      <c r="B45" t="s">
        <v>221</v>
      </c>
      <c r="C45" t="s">
        <v>220</v>
      </c>
      <c r="D45" t="s">
        <v>137</v>
      </c>
      <c r="E45" s="39">
        <v>6000</v>
      </c>
      <c r="F45" s="15">
        <v>27.294</v>
      </c>
      <c r="G45" s="16">
        <v>0.005600000000000001</v>
      </c>
      <c r="H45" s="17"/>
    </row>
    <row r="46" spans="1:8" ht="12.75" customHeight="1">
      <c r="A46">
        <v>38</v>
      </c>
      <c r="B46" t="s">
        <v>222</v>
      </c>
      <c r="C46" t="s">
        <v>12</v>
      </c>
      <c r="D46" t="s">
        <v>143</v>
      </c>
      <c r="E46" s="39">
        <v>5000</v>
      </c>
      <c r="F46" s="15">
        <v>23.9175</v>
      </c>
      <c r="G46" s="16">
        <v>0.0049</v>
      </c>
      <c r="H46" s="17"/>
    </row>
    <row r="47" spans="1:8" ht="12.75" customHeight="1">
      <c r="A47">
        <v>39</v>
      </c>
      <c r="B47" t="s">
        <v>224</v>
      </c>
      <c r="C47" t="s">
        <v>223</v>
      </c>
      <c r="D47" t="s">
        <v>182</v>
      </c>
      <c r="E47" s="39">
        <v>13000</v>
      </c>
      <c r="F47" s="15">
        <v>18.2195</v>
      </c>
      <c r="G47" s="16">
        <v>0.0038</v>
      </c>
      <c r="H47" s="17"/>
    </row>
    <row r="48" spans="3:9" ht="12.75" customHeight="1">
      <c r="C48" s="19" t="s">
        <v>57</v>
      </c>
      <c r="D48" s="19"/>
      <c r="E48" s="19"/>
      <c r="F48" s="20">
        <f>SUM(F9:F47)</f>
        <v>4594.141431</v>
      </c>
      <c r="G48" s="21">
        <f>SUM(G9:G47)</f>
        <v>0.946</v>
      </c>
      <c r="H48" s="22"/>
      <c r="I48" s="30"/>
    </row>
    <row r="49" spans="6:8" ht="12.75" customHeight="1">
      <c r="F49" s="15"/>
      <c r="G49" s="16"/>
      <c r="H49" s="17"/>
    </row>
    <row r="50" spans="3:8" ht="12.75" customHeight="1">
      <c r="C50" s="1" t="s">
        <v>94</v>
      </c>
      <c r="F50" s="15">
        <v>270.69868</v>
      </c>
      <c r="G50" s="16">
        <v>0.0557</v>
      </c>
      <c r="H50" s="17"/>
    </row>
    <row r="51" spans="3:9" ht="12.75" customHeight="1">
      <c r="C51" s="19" t="s">
        <v>57</v>
      </c>
      <c r="D51" s="19"/>
      <c r="E51" s="19"/>
      <c r="F51" s="20">
        <f>SUM(F50:F50)</f>
        <v>270.69868</v>
      </c>
      <c r="G51" s="21">
        <f>SUM(G50:G50)</f>
        <v>0.0557</v>
      </c>
      <c r="H51" s="22"/>
      <c r="I51" s="30"/>
    </row>
    <row r="52" spans="6:8" ht="12.75" customHeight="1">
      <c r="F52" s="15"/>
      <c r="G52" s="16"/>
      <c r="H52" s="17"/>
    </row>
    <row r="53" spans="3:8" ht="12.75" customHeight="1">
      <c r="C53" s="1" t="s">
        <v>95</v>
      </c>
      <c r="F53" s="15"/>
      <c r="G53" s="16"/>
      <c r="H53" s="17"/>
    </row>
    <row r="54" spans="3:8" ht="12.75" customHeight="1">
      <c r="C54" s="1" t="s">
        <v>96</v>
      </c>
      <c r="F54" s="15">
        <v>-8.828677</v>
      </c>
      <c r="G54" s="16">
        <v>-0.0017000000000000001</v>
      </c>
      <c r="H54" s="17"/>
    </row>
    <row r="55" spans="3:9" ht="12.75" customHeight="1">
      <c r="C55" s="19" t="s">
        <v>57</v>
      </c>
      <c r="D55" s="19"/>
      <c r="E55" s="19"/>
      <c r="F55" s="20">
        <f>SUM(F54:F54)</f>
        <v>-8.828677</v>
      </c>
      <c r="G55" s="21">
        <f>SUM(G54:G54)</f>
        <v>-0.0017000000000000001</v>
      </c>
      <c r="H55" s="22"/>
      <c r="I55" s="30"/>
    </row>
    <row r="56" spans="3:9" ht="12.75" customHeight="1">
      <c r="C56" s="23" t="s">
        <v>97</v>
      </c>
      <c r="D56" s="23"/>
      <c r="E56" s="23"/>
      <c r="F56" s="24">
        <f>SUM(F48,F51,F55)</f>
        <v>4856.011434</v>
      </c>
      <c r="G56" s="25">
        <f>SUM(G48,G51,G55)</f>
        <v>1</v>
      </c>
      <c r="H56" s="26"/>
      <c r="I56" s="31"/>
    </row>
    <row r="57" ht="12.75" customHeight="1"/>
    <row r="58" ht="12.75" customHeight="1">
      <c r="C58" s="1"/>
    </row>
    <row r="59" spans="3:11" ht="12.75" customHeight="1">
      <c r="C59" s="60" t="s">
        <v>419</v>
      </c>
      <c r="D59" s="45"/>
      <c r="E59" s="60"/>
      <c r="F59" s="61"/>
      <c r="G59" s="62"/>
      <c r="H59" s="63"/>
      <c r="I59" s="60"/>
      <c r="K59" s="16"/>
    </row>
    <row r="60" spans="3:11" ht="12.75" customHeight="1">
      <c r="C60" s="60" t="s">
        <v>452</v>
      </c>
      <c r="D60" s="45" t="s">
        <v>421</v>
      </c>
      <c r="E60" s="60"/>
      <c r="F60" s="61"/>
      <c r="G60" s="62"/>
      <c r="H60" s="63"/>
      <c r="I60" s="60"/>
      <c r="K60" s="16"/>
    </row>
    <row r="61" spans="3:11" ht="12.75" customHeight="1">
      <c r="C61" s="44" t="s">
        <v>526</v>
      </c>
      <c r="D61" s="45"/>
      <c r="E61" s="60"/>
      <c r="F61" s="61"/>
      <c r="G61" s="62"/>
      <c r="H61" s="63"/>
      <c r="I61" s="60"/>
      <c r="K61" s="16"/>
    </row>
    <row r="62" spans="3:11" ht="12.75" customHeight="1">
      <c r="C62" s="64" t="s">
        <v>453</v>
      </c>
      <c r="D62" s="65">
        <v>10.25</v>
      </c>
      <c r="F62" s="66"/>
      <c r="G62" s="62"/>
      <c r="H62" s="63"/>
      <c r="I62" s="60"/>
      <c r="K62" s="16"/>
    </row>
    <row r="63" spans="3:11" ht="12.75" customHeight="1">
      <c r="C63" s="64" t="s">
        <v>454</v>
      </c>
      <c r="D63" s="65">
        <v>10.25</v>
      </c>
      <c r="F63" s="66"/>
      <c r="G63" s="62"/>
      <c r="H63" s="63"/>
      <c r="I63" s="60"/>
      <c r="K63" s="16"/>
    </row>
    <row r="64" spans="3:11" ht="12.75" customHeight="1">
      <c r="C64" s="64" t="s">
        <v>455</v>
      </c>
      <c r="D64" s="65">
        <v>10.32</v>
      </c>
      <c r="F64" s="66"/>
      <c r="G64" s="62"/>
      <c r="H64" s="63"/>
      <c r="I64" s="60"/>
      <c r="K64" s="16"/>
    </row>
    <row r="65" spans="3:11" ht="12.75" customHeight="1">
      <c r="C65" s="64" t="s">
        <v>456</v>
      </c>
      <c r="D65" s="65">
        <v>10.32</v>
      </c>
      <c r="F65" s="66"/>
      <c r="G65" s="62"/>
      <c r="H65" s="63"/>
      <c r="I65" s="60"/>
      <c r="K65" s="16"/>
    </row>
    <row r="66" spans="3:11" ht="12.75" customHeight="1">
      <c r="C66" s="46" t="s">
        <v>527</v>
      </c>
      <c r="D66" s="67"/>
      <c r="E66" s="67"/>
      <c r="F66" s="68"/>
      <c r="G66" s="69"/>
      <c r="H66" s="63"/>
      <c r="I66" s="67"/>
      <c r="K66" s="16"/>
    </row>
    <row r="67" spans="3:11" ht="12.75" customHeight="1">
      <c r="C67" s="64" t="s">
        <v>453</v>
      </c>
      <c r="D67" s="65">
        <v>10.28</v>
      </c>
      <c r="E67" s="67"/>
      <c r="F67" s="61"/>
      <c r="G67" s="62"/>
      <c r="H67" s="63"/>
      <c r="I67" s="60"/>
      <c r="K67" s="16"/>
    </row>
    <row r="68" spans="3:11" ht="12.75" customHeight="1">
      <c r="C68" s="64" t="s">
        <v>454</v>
      </c>
      <c r="D68" s="65">
        <v>10.28</v>
      </c>
      <c r="E68" s="67"/>
      <c r="F68" s="61"/>
      <c r="G68" s="62"/>
      <c r="H68" s="63"/>
      <c r="I68" s="60"/>
      <c r="K68" s="16"/>
    </row>
    <row r="69" spans="3:11" ht="12.75" customHeight="1">
      <c r="C69" s="64" t="s">
        <v>455</v>
      </c>
      <c r="D69" s="65">
        <v>10.35</v>
      </c>
      <c r="E69" s="67"/>
      <c r="F69" s="61"/>
      <c r="G69" s="62"/>
      <c r="H69" s="63"/>
      <c r="I69" s="60"/>
      <c r="K69" s="16"/>
    </row>
    <row r="70" spans="3:11" ht="12.75" customHeight="1">
      <c r="C70" s="64" t="s">
        <v>456</v>
      </c>
      <c r="D70" s="65">
        <v>10.35</v>
      </c>
      <c r="E70" s="67"/>
      <c r="F70" s="61"/>
      <c r="G70" s="62"/>
      <c r="H70" s="63"/>
      <c r="I70" s="60"/>
      <c r="K70" s="16"/>
    </row>
    <row r="71" spans="3:11" ht="12.75" customHeight="1">
      <c r="C71" s="64"/>
      <c r="D71" s="70"/>
      <c r="E71" s="67"/>
      <c r="F71" s="61"/>
      <c r="G71" s="62"/>
      <c r="H71" s="63"/>
      <c r="I71" s="60"/>
      <c r="K71" s="16"/>
    </row>
    <row r="72" spans="3:11" ht="12.75" customHeight="1">
      <c r="C72" s="60" t="s">
        <v>433</v>
      </c>
      <c r="D72" s="71"/>
      <c r="E72" s="67"/>
      <c r="F72" s="61"/>
      <c r="G72" s="62"/>
      <c r="H72" s="63"/>
      <c r="I72" s="60"/>
      <c r="K72" s="16"/>
    </row>
    <row r="73" spans="3:11" ht="12.75" customHeight="1">
      <c r="C73" s="72" t="s">
        <v>529</v>
      </c>
      <c r="D73" s="67"/>
      <c r="E73" s="72"/>
      <c r="F73" s="67"/>
      <c r="G73" s="67"/>
      <c r="H73" s="67"/>
      <c r="I73" s="67"/>
      <c r="J73" s="73"/>
      <c r="K73" s="74"/>
    </row>
    <row r="74" spans="3:11" ht="12.75" customHeight="1">
      <c r="C74" s="75" t="s">
        <v>458</v>
      </c>
      <c r="D74" s="75" t="s">
        <v>459</v>
      </c>
      <c r="E74" s="75" t="s">
        <v>460</v>
      </c>
      <c r="F74" s="75" t="s">
        <v>461</v>
      </c>
      <c r="G74" s="75" t="s">
        <v>462</v>
      </c>
      <c r="H74" s="75" t="s">
        <v>463</v>
      </c>
      <c r="I74" s="75" t="s">
        <v>464</v>
      </c>
      <c r="J74" s="73"/>
      <c r="K74" s="74"/>
    </row>
    <row r="75" spans="3:11" ht="12.75" customHeight="1">
      <c r="C75" s="67" t="s">
        <v>465</v>
      </c>
      <c r="D75" s="49" t="s">
        <v>421</v>
      </c>
      <c r="E75" s="49" t="s">
        <v>421</v>
      </c>
      <c r="F75" s="49" t="s">
        <v>421</v>
      </c>
      <c r="G75" s="49" t="s">
        <v>421</v>
      </c>
      <c r="H75" s="49" t="s">
        <v>421</v>
      </c>
      <c r="I75" s="49" t="s">
        <v>421</v>
      </c>
      <c r="J75" s="73"/>
      <c r="K75" s="74"/>
    </row>
    <row r="76" spans="3:11" ht="12.75" customHeight="1">
      <c r="C76" s="67" t="s">
        <v>466</v>
      </c>
      <c r="D76" s="49" t="s">
        <v>421</v>
      </c>
      <c r="E76" s="49" t="s">
        <v>421</v>
      </c>
      <c r="F76" s="49" t="s">
        <v>421</v>
      </c>
      <c r="G76" s="49" t="s">
        <v>421</v>
      </c>
      <c r="H76" s="49" t="s">
        <v>421</v>
      </c>
      <c r="I76" s="49" t="s">
        <v>421</v>
      </c>
      <c r="J76" s="73"/>
      <c r="K76" s="74"/>
    </row>
    <row r="77" spans="3:11" ht="12.75" customHeight="1">
      <c r="C77" s="76"/>
      <c r="D77" s="70"/>
      <c r="E77" s="67"/>
      <c r="F77" s="68"/>
      <c r="G77" s="69"/>
      <c r="H77" s="67"/>
      <c r="I77" s="67"/>
      <c r="J77" s="73"/>
      <c r="K77" s="74"/>
    </row>
    <row r="78" spans="3:11" ht="12.75" customHeight="1">
      <c r="C78" s="72" t="s">
        <v>530</v>
      </c>
      <c r="D78" s="67"/>
      <c r="E78" s="67"/>
      <c r="F78" s="67"/>
      <c r="G78" s="67"/>
      <c r="H78" s="67"/>
      <c r="I78" s="67"/>
      <c r="J78" s="73"/>
      <c r="K78" s="74"/>
    </row>
    <row r="79" spans="3:11" ht="12.75" customHeight="1">
      <c r="C79" s="75" t="s">
        <v>458</v>
      </c>
      <c r="D79" s="75" t="s">
        <v>459</v>
      </c>
      <c r="E79" s="75" t="s">
        <v>468</v>
      </c>
      <c r="F79" s="75" t="s">
        <v>469</v>
      </c>
      <c r="G79" s="75" t="s">
        <v>470</v>
      </c>
      <c r="H79" s="75" t="s">
        <v>471</v>
      </c>
      <c r="I79" s="67"/>
      <c r="J79" s="73"/>
      <c r="K79" s="74"/>
    </row>
    <row r="80" spans="3:11" ht="12.75" customHeight="1">
      <c r="C80" s="77" t="s">
        <v>465</v>
      </c>
      <c r="D80" s="78" t="s">
        <v>421</v>
      </c>
      <c r="E80" s="78" t="s">
        <v>421</v>
      </c>
      <c r="F80" s="78" t="s">
        <v>421</v>
      </c>
      <c r="G80" s="78" t="s">
        <v>421</v>
      </c>
      <c r="H80" s="78" t="s">
        <v>421</v>
      </c>
      <c r="I80" s="49"/>
      <c r="J80" s="73"/>
      <c r="K80" s="74"/>
    </row>
    <row r="81" spans="3:11" ht="12.75" customHeight="1">
      <c r="C81" s="77" t="s">
        <v>466</v>
      </c>
      <c r="D81" s="78" t="s">
        <v>421</v>
      </c>
      <c r="E81" s="78" t="s">
        <v>421</v>
      </c>
      <c r="F81" s="78" t="s">
        <v>421</v>
      </c>
      <c r="G81" s="78" t="s">
        <v>421</v>
      </c>
      <c r="H81" s="78" t="s">
        <v>421</v>
      </c>
      <c r="I81" s="49"/>
      <c r="J81" s="73"/>
      <c r="K81" s="74"/>
    </row>
    <row r="82" spans="3:11" ht="12.75" customHeight="1">
      <c r="C82" s="79"/>
      <c r="D82" s="80"/>
      <c r="E82" s="80"/>
      <c r="F82" s="80"/>
      <c r="G82" s="79"/>
      <c r="H82" s="81"/>
      <c r="I82" s="82"/>
      <c r="J82" s="73"/>
      <c r="K82" s="74"/>
    </row>
    <row r="83" spans="3:11" ht="12.75" customHeight="1">
      <c r="C83" s="72" t="s">
        <v>531</v>
      </c>
      <c r="D83" s="67"/>
      <c r="E83" s="72"/>
      <c r="F83" s="67"/>
      <c r="G83" s="67"/>
      <c r="H83" s="67"/>
      <c r="I83" s="67"/>
      <c r="J83" s="73"/>
      <c r="K83" s="74"/>
    </row>
    <row r="84" spans="3:11" ht="12.75" customHeight="1">
      <c r="C84" s="75" t="s">
        <v>458</v>
      </c>
      <c r="D84" s="75" t="s">
        <v>459</v>
      </c>
      <c r="E84" s="75" t="s">
        <v>460</v>
      </c>
      <c r="F84" s="83" t="s">
        <v>473</v>
      </c>
      <c r="G84" s="75" t="s">
        <v>474</v>
      </c>
      <c r="H84" s="75" t="s">
        <v>475</v>
      </c>
      <c r="I84" s="67"/>
      <c r="J84" s="73"/>
      <c r="K84" s="74"/>
    </row>
    <row r="85" spans="3:11" ht="12.75" customHeight="1">
      <c r="C85" s="67" t="s">
        <v>465</v>
      </c>
      <c r="D85" s="49" t="s">
        <v>421</v>
      </c>
      <c r="E85" s="49" t="s">
        <v>421</v>
      </c>
      <c r="F85" s="49" t="s">
        <v>421</v>
      </c>
      <c r="G85" s="49" t="s">
        <v>421</v>
      </c>
      <c r="H85" s="49" t="s">
        <v>421</v>
      </c>
      <c r="I85" s="67"/>
      <c r="J85" s="73"/>
      <c r="K85" s="74"/>
    </row>
    <row r="86" spans="3:11" ht="12.75" customHeight="1">
      <c r="C86" s="67" t="s">
        <v>466</v>
      </c>
      <c r="D86" s="49" t="s">
        <v>421</v>
      </c>
      <c r="E86" s="49" t="s">
        <v>421</v>
      </c>
      <c r="F86" s="49" t="s">
        <v>421</v>
      </c>
      <c r="G86" s="49" t="s">
        <v>421</v>
      </c>
      <c r="H86" s="49" t="s">
        <v>421</v>
      </c>
      <c r="I86" s="67"/>
      <c r="J86" s="73"/>
      <c r="K86" s="74"/>
    </row>
    <row r="87" spans="3:11" ht="12.75" customHeight="1">
      <c r="C87" s="79"/>
      <c r="D87" s="80"/>
      <c r="E87" s="80"/>
      <c r="F87" s="80"/>
      <c r="G87" s="79"/>
      <c r="H87" s="81"/>
      <c r="I87" s="67"/>
      <c r="J87" s="73"/>
      <c r="K87" s="74"/>
    </row>
    <row r="88" spans="3:11" ht="12.75" customHeight="1">
      <c r="C88" s="72" t="s">
        <v>532</v>
      </c>
      <c r="D88" s="67"/>
      <c r="E88" s="84"/>
      <c r="F88" s="67"/>
      <c r="G88" s="67"/>
      <c r="H88" s="81"/>
      <c r="I88" s="67"/>
      <c r="J88" s="73"/>
      <c r="K88" s="74"/>
    </row>
    <row r="89" spans="3:11" ht="12.75" customHeight="1">
      <c r="C89" s="75" t="s">
        <v>458</v>
      </c>
      <c r="D89" s="75" t="s">
        <v>459</v>
      </c>
      <c r="E89" s="75" t="s">
        <v>477</v>
      </c>
      <c r="F89" s="85" t="s">
        <v>478</v>
      </c>
      <c r="G89" s="75" t="s">
        <v>479</v>
      </c>
      <c r="H89" s="75" t="s">
        <v>471</v>
      </c>
      <c r="I89" s="67"/>
      <c r="J89" s="73"/>
      <c r="K89" s="74"/>
    </row>
    <row r="90" spans="3:11" ht="12.75" customHeight="1">
      <c r="C90" s="77" t="s">
        <v>465</v>
      </c>
      <c r="D90" s="78" t="s">
        <v>131</v>
      </c>
      <c r="E90" s="78" t="s">
        <v>533</v>
      </c>
      <c r="F90" s="78">
        <v>32</v>
      </c>
      <c r="G90" s="78">
        <v>99537.2</v>
      </c>
      <c r="H90" s="78">
        <v>-99537.2</v>
      </c>
      <c r="I90" s="82"/>
      <c r="J90" s="73"/>
      <c r="K90" s="74"/>
    </row>
    <row r="91" spans="3:11" ht="12.75" customHeight="1">
      <c r="C91" s="77" t="s">
        <v>466</v>
      </c>
      <c r="D91" s="78" t="s">
        <v>131</v>
      </c>
      <c r="E91" s="78" t="s">
        <v>480</v>
      </c>
      <c r="F91" s="78">
        <v>198</v>
      </c>
      <c r="G91" s="78">
        <v>1210916.4</v>
      </c>
      <c r="H91" s="78">
        <v>-111542.5</v>
      </c>
      <c r="I91" s="82"/>
      <c r="J91" s="73"/>
      <c r="K91" s="74"/>
    </row>
    <row r="92" spans="3:11" ht="12.75" customHeight="1">
      <c r="C92" s="67"/>
      <c r="D92" s="86"/>
      <c r="E92" s="87"/>
      <c r="F92" s="88"/>
      <c r="G92" s="86"/>
      <c r="H92" s="86"/>
      <c r="I92" s="67"/>
      <c r="K92" s="16"/>
    </row>
    <row r="93" spans="3:11" ht="12.75">
      <c r="C93" s="67" t="s">
        <v>451</v>
      </c>
      <c r="D93" s="49" t="s">
        <v>421</v>
      </c>
      <c r="E93" s="67"/>
      <c r="F93" s="61"/>
      <c r="G93" s="62"/>
      <c r="H93" s="63"/>
      <c r="I93" s="60"/>
      <c r="K93" s="16"/>
    </row>
    <row r="94" spans="3:11" ht="12.75">
      <c r="C94" s="60" t="s">
        <v>435</v>
      </c>
      <c r="D94" s="49" t="s">
        <v>421</v>
      </c>
      <c r="E94" s="67"/>
      <c r="F94" s="61"/>
      <c r="G94" s="62"/>
      <c r="H94" s="63"/>
      <c r="I94" s="60"/>
      <c r="K94" s="16"/>
    </row>
    <row r="95" spans="3:11" ht="12.75">
      <c r="C95" s="67" t="s">
        <v>481</v>
      </c>
      <c r="D95" s="89">
        <v>1.63</v>
      </c>
      <c r="E95" s="67"/>
      <c r="F95" s="61"/>
      <c r="G95" s="62"/>
      <c r="H95" s="63"/>
      <c r="I95" s="60"/>
      <c r="K95" s="16"/>
    </row>
    <row r="96" spans="3:11" ht="12.75">
      <c r="C96" s="67" t="s">
        <v>482</v>
      </c>
      <c r="D96" s="67"/>
      <c r="E96" s="67"/>
      <c r="F96" s="61"/>
      <c r="G96" s="62"/>
      <c r="H96" s="63"/>
      <c r="I96" s="60"/>
      <c r="K96" s="16"/>
    </row>
    <row r="97" spans="3:11" ht="12.75">
      <c r="C97" s="90" t="s">
        <v>438</v>
      </c>
      <c r="D97" s="51" t="s">
        <v>439</v>
      </c>
      <c r="E97" s="51" t="s">
        <v>440</v>
      </c>
      <c r="F97" s="61"/>
      <c r="G97" s="62"/>
      <c r="H97" s="63"/>
      <c r="I97" s="60"/>
      <c r="K97" s="16"/>
    </row>
    <row r="98" spans="3:11" ht="12.75">
      <c r="C98" s="64" t="s">
        <v>483</v>
      </c>
      <c r="D98" s="91" t="s">
        <v>484</v>
      </c>
      <c r="E98" s="91" t="s">
        <v>484</v>
      </c>
      <c r="F98" s="61"/>
      <c r="G98" s="62"/>
      <c r="H98" s="63"/>
      <c r="I98" s="60"/>
      <c r="K98" s="16"/>
    </row>
    <row r="99" spans="3:11" ht="12.75">
      <c r="C99" s="64" t="s">
        <v>485</v>
      </c>
      <c r="D99" s="91" t="s">
        <v>484</v>
      </c>
      <c r="E99" s="91" t="s">
        <v>484</v>
      </c>
      <c r="F99" s="61"/>
      <c r="G99" s="62"/>
      <c r="H99" s="63"/>
      <c r="I99" s="60"/>
      <c r="K99" s="16"/>
    </row>
    <row r="100" spans="3:11" ht="12.75">
      <c r="C100" s="67" t="s">
        <v>486</v>
      </c>
      <c r="D100" s="67"/>
      <c r="E100" s="67"/>
      <c r="F100" s="61"/>
      <c r="G100" s="62"/>
      <c r="H100" s="63"/>
      <c r="I100" s="60"/>
      <c r="K100" s="16"/>
    </row>
    <row r="101" spans="3:11" ht="12.75">
      <c r="C101" s="67" t="s">
        <v>442</v>
      </c>
      <c r="D101" s="60"/>
      <c r="E101" s="60"/>
      <c r="F101" s="60"/>
      <c r="G101" s="62"/>
      <c r="H101" s="63"/>
      <c r="I101" s="60"/>
      <c r="K101" s="16"/>
    </row>
    <row r="102" ht="12.75">
      <c r="E102" s="39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88">
      <selection activeCell="C92" sqref="C92"/>
    </sheetView>
  </sheetViews>
  <sheetFormatPr defaultColWidth="9.140625" defaultRowHeight="12.75"/>
  <cols>
    <col min="1" max="1" width="7.57421875" style="0" customWidth="1"/>
    <col min="2" max="2" width="14.57421875" style="0" customWidth="1"/>
    <col min="3" max="3" width="60.28125" style="0" customWidth="1"/>
    <col min="4" max="4" width="22.421875" style="0" customWidth="1"/>
    <col min="5" max="5" width="18.71093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22.421875" style="0" customWidth="1"/>
    <col min="11" max="11" width="9.140625" style="0" customWidth="1"/>
    <col min="12" max="12" width="14.8515625" style="28" customWidth="1"/>
  </cols>
  <sheetData>
    <row r="1" spans="1:8" ht="18.75">
      <c r="A1" s="3"/>
      <c r="B1" s="3"/>
      <c r="C1" s="143" t="s">
        <v>225</v>
      </c>
      <c r="D1" s="143"/>
      <c r="E1" s="143"/>
      <c r="F1" s="143"/>
      <c r="G1" s="143"/>
      <c r="H1" s="32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3"/>
    </row>
    <row r="3" spans="1:8" ht="15.75" customHeight="1">
      <c r="A3" s="9"/>
      <c r="B3" s="9"/>
      <c r="C3" s="10"/>
      <c r="D3" s="4"/>
      <c r="E3" s="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12" t="s">
        <v>414</v>
      </c>
      <c r="F4" s="13" t="s">
        <v>6</v>
      </c>
      <c r="G4" s="14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132</v>
      </c>
      <c r="F7" s="15"/>
      <c r="G7" s="16"/>
      <c r="H7" s="17"/>
    </row>
    <row r="8" spans="3:8" ht="12.75" customHeight="1">
      <c r="C8" s="1" t="s">
        <v>118</v>
      </c>
      <c r="F8" s="15"/>
      <c r="G8" s="16"/>
      <c r="H8" s="17"/>
    </row>
    <row r="9" spans="1:8" ht="12.75" customHeight="1">
      <c r="A9">
        <v>1</v>
      </c>
      <c r="B9" t="s">
        <v>135</v>
      </c>
      <c r="C9" t="s">
        <v>133</v>
      </c>
      <c r="D9" t="s">
        <v>134</v>
      </c>
      <c r="E9" s="39">
        <v>54861</v>
      </c>
      <c r="F9" s="15">
        <v>186.938858</v>
      </c>
      <c r="G9" s="16">
        <v>0.052199999999999996</v>
      </c>
      <c r="H9" s="17"/>
    </row>
    <row r="10" spans="1:11" ht="12.75" customHeight="1">
      <c r="A10">
        <v>2</v>
      </c>
      <c r="B10" t="s">
        <v>138</v>
      </c>
      <c r="C10" t="s">
        <v>136</v>
      </c>
      <c r="D10" t="s">
        <v>137</v>
      </c>
      <c r="E10" s="39">
        <v>15250</v>
      </c>
      <c r="F10" s="15">
        <v>142.7095</v>
      </c>
      <c r="G10" s="16">
        <v>0.0398</v>
      </c>
      <c r="H10" s="17"/>
      <c r="J10" s="18" t="s">
        <v>16</v>
      </c>
      <c r="K10" s="18" t="s">
        <v>17</v>
      </c>
    </row>
    <row r="11" spans="1:11" ht="12.75" customHeight="1">
      <c r="A11">
        <v>3</v>
      </c>
      <c r="B11" t="s">
        <v>141</v>
      </c>
      <c r="C11" t="s">
        <v>139</v>
      </c>
      <c r="D11" t="s">
        <v>140</v>
      </c>
      <c r="E11" s="39">
        <v>4450</v>
      </c>
      <c r="F11" s="15">
        <v>141.5456</v>
      </c>
      <c r="G11" s="16">
        <v>0.0395</v>
      </c>
      <c r="H11" s="17"/>
      <c r="J11" s="16" t="s">
        <v>33</v>
      </c>
      <c r="K11" s="16">
        <v>0.1405</v>
      </c>
    </row>
    <row r="12" spans="1:11" ht="12.75" customHeight="1">
      <c r="A12">
        <v>4</v>
      </c>
      <c r="B12" t="s">
        <v>145</v>
      </c>
      <c r="C12" t="s">
        <v>142</v>
      </c>
      <c r="D12" t="s">
        <v>143</v>
      </c>
      <c r="E12" s="39">
        <v>10400</v>
      </c>
      <c r="F12" s="15">
        <v>129.3136</v>
      </c>
      <c r="G12" s="16">
        <v>0.0361</v>
      </c>
      <c r="H12" s="17"/>
      <c r="J12" s="16" t="s">
        <v>140</v>
      </c>
      <c r="K12" s="16">
        <v>0.09960000000000001</v>
      </c>
    </row>
    <row r="13" spans="1:11" ht="12.75" customHeight="1">
      <c r="A13">
        <v>5</v>
      </c>
      <c r="B13" t="s">
        <v>147</v>
      </c>
      <c r="C13" t="s">
        <v>129</v>
      </c>
      <c r="D13" t="s">
        <v>146</v>
      </c>
      <c r="E13" s="39">
        <v>13100</v>
      </c>
      <c r="F13" s="15">
        <v>117.63145</v>
      </c>
      <c r="G13" s="16">
        <v>0.032799999999999996</v>
      </c>
      <c r="H13" s="17"/>
      <c r="J13" s="16" t="s">
        <v>143</v>
      </c>
      <c r="K13" s="16">
        <v>0.0806</v>
      </c>
    </row>
    <row r="14" spans="1:11" ht="12.75" customHeight="1">
      <c r="A14">
        <v>6</v>
      </c>
      <c r="B14" t="s">
        <v>152</v>
      </c>
      <c r="C14" t="s">
        <v>150</v>
      </c>
      <c r="D14" t="s">
        <v>151</v>
      </c>
      <c r="E14" s="39">
        <v>8600</v>
      </c>
      <c r="F14" s="15">
        <v>111.2926</v>
      </c>
      <c r="G14" s="16">
        <v>0.0311</v>
      </c>
      <c r="H14" s="17"/>
      <c r="J14" s="16" t="s">
        <v>108</v>
      </c>
      <c r="K14" s="16">
        <v>0.0669</v>
      </c>
    </row>
    <row r="15" spans="1:11" ht="12.75" customHeight="1">
      <c r="A15">
        <v>7</v>
      </c>
      <c r="B15" t="s">
        <v>149</v>
      </c>
      <c r="C15" t="s">
        <v>148</v>
      </c>
      <c r="D15" t="s">
        <v>140</v>
      </c>
      <c r="E15" s="39">
        <v>4800</v>
      </c>
      <c r="F15" s="15">
        <v>105.0816</v>
      </c>
      <c r="G15" s="16">
        <v>0.029300000000000003</v>
      </c>
      <c r="H15" s="17"/>
      <c r="J15" s="16" t="s">
        <v>134</v>
      </c>
      <c r="K15" s="16">
        <v>0.0649</v>
      </c>
    </row>
    <row r="16" spans="1:11" ht="12.75" customHeight="1">
      <c r="A16">
        <v>8</v>
      </c>
      <c r="B16" t="s">
        <v>159</v>
      </c>
      <c r="C16" t="s">
        <v>157</v>
      </c>
      <c r="D16" t="s">
        <v>158</v>
      </c>
      <c r="E16" s="39">
        <v>20020</v>
      </c>
      <c r="F16" s="15">
        <v>65.67561</v>
      </c>
      <c r="G16" s="16">
        <v>0.0183</v>
      </c>
      <c r="H16" s="17"/>
      <c r="J16" s="16" t="s">
        <v>144</v>
      </c>
      <c r="K16" s="16">
        <v>0.060700000000000004</v>
      </c>
    </row>
    <row r="17" spans="1:11" ht="12.75" customHeight="1">
      <c r="A17">
        <v>9</v>
      </c>
      <c r="B17" t="s">
        <v>162</v>
      </c>
      <c r="C17" t="s">
        <v>160</v>
      </c>
      <c r="D17" t="s">
        <v>144</v>
      </c>
      <c r="E17" s="39">
        <v>16200</v>
      </c>
      <c r="F17" s="15">
        <v>64.3869</v>
      </c>
      <c r="G17" s="16">
        <v>0.018000000000000002</v>
      </c>
      <c r="H17" s="17"/>
      <c r="J17" s="16" t="s">
        <v>146</v>
      </c>
      <c r="K17" s="16">
        <v>0.0434</v>
      </c>
    </row>
    <row r="18" spans="1:11" ht="12.75" customHeight="1">
      <c r="A18">
        <v>10</v>
      </c>
      <c r="B18" t="s">
        <v>154</v>
      </c>
      <c r="C18" t="s">
        <v>153</v>
      </c>
      <c r="D18" t="s">
        <v>144</v>
      </c>
      <c r="E18" s="39">
        <v>10000</v>
      </c>
      <c r="F18" s="15">
        <v>63.28</v>
      </c>
      <c r="G18" s="16">
        <v>0.0177</v>
      </c>
      <c r="H18" s="17"/>
      <c r="J18" s="16" t="s">
        <v>137</v>
      </c>
      <c r="K18" s="16">
        <v>0.0398</v>
      </c>
    </row>
    <row r="19" spans="1:11" ht="12.75" customHeight="1">
      <c r="A19">
        <v>11</v>
      </c>
      <c r="B19" t="s">
        <v>156</v>
      </c>
      <c r="C19" t="s">
        <v>155</v>
      </c>
      <c r="D19" t="s">
        <v>143</v>
      </c>
      <c r="E19" s="39">
        <v>3000</v>
      </c>
      <c r="F19" s="15">
        <v>62.358</v>
      </c>
      <c r="G19" s="16">
        <v>0.0174</v>
      </c>
      <c r="H19" s="17"/>
      <c r="J19" s="16" t="s">
        <v>151</v>
      </c>
      <c r="K19" s="16">
        <v>0.0311</v>
      </c>
    </row>
    <row r="20" spans="1:11" ht="12.75" customHeight="1">
      <c r="A20">
        <v>12</v>
      </c>
      <c r="B20" t="s">
        <v>177</v>
      </c>
      <c r="C20" t="s">
        <v>175</v>
      </c>
      <c r="D20" t="s">
        <v>143</v>
      </c>
      <c r="E20" s="39">
        <v>8600</v>
      </c>
      <c r="F20" s="15">
        <v>62.0318</v>
      </c>
      <c r="G20" s="16">
        <v>0.0173</v>
      </c>
      <c r="H20" s="17"/>
      <c r="J20" s="16" t="s">
        <v>158</v>
      </c>
      <c r="K20" s="16">
        <v>0.028300000000000002</v>
      </c>
    </row>
    <row r="21" spans="1:11" ht="12.75" customHeight="1">
      <c r="A21">
        <v>13</v>
      </c>
      <c r="B21" t="s">
        <v>165</v>
      </c>
      <c r="C21" t="s">
        <v>163</v>
      </c>
      <c r="D21" t="s">
        <v>140</v>
      </c>
      <c r="E21" s="39">
        <v>9700</v>
      </c>
      <c r="F21" s="15">
        <v>50.66795</v>
      </c>
      <c r="G21" s="16">
        <v>0.0141</v>
      </c>
      <c r="H21" s="17"/>
      <c r="J21" s="16" t="s">
        <v>161</v>
      </c>
      <c r="K21" s="16">
        <v>0.0146</v>
      </c>
    </row>
    <row r="22" spans="1:11" ht="12.75" customHeight="1">
      <c r="A22">
        <v>14</v>
      </c>
      <c r="B22" t="s">
        <v>185</v>
      </c>
      <c r="C22" t="s">
        <v>184</v>
      </c>
      <c r="D22" t="s">
        <v>134</v>
      </c>
      <c r="E22" s="39">
        <v>1650</v>
      </c>
      <c r="F22" s="15">
        <v>45.68025</v>
      </c>
      <c r="G22" s="16">
        <v>0.0127</v>
      </c>
      <c r="H22" s="17"/>
      <c r="J22" s="16" t="s">
        <v>164</v>
      </c>
      <c r="K22" s="16">
        <v>0.0070999999999999995</v>
      </c>
    </row>
    <row r="23" spans="1:11" ht="12.75" customHeight="1">
      <c r="A23">
        <v>15</v>
      </c>
      <c r="B23" t="s">
        <v>171</v>
      </c>
      <c r="C23" t="s">
        <v>169</v>
      </c>
      <c r="D23" t="s">
        <v>161</v>
      </c>
      <c r="E23" s="39">
        <v>10000</v>
      </c>
      <c r="F23" s="15">
        <v>41.475</v>
      </c>
      <c r="G23" s="16">
        <v>0.0116</v>
      </c>
      <c r="H23" s="17"/>
      <c r="J23" s="16" t="s">
        <v>167</v>
      </c>
      <c r="K23" s="16">
        <v>0.0067</v>
      </c>
    </row>
    <row r="24" spans="1:11" ht="12.75" customHeight="1">
      <c r="A24">
        <v>16</v>
      </c>
      <c r="B24" t="s">
        <v>168</v>
      </c>
      <c r="C24" t="s">
        <v>166</v>
      </c>
      <c r="D24" t="s">
        <v>140</v>
      </c>
      <c r="E24" s="39">
        <v>2844</v>
      </c>
      <c r="F24" s="15">
        <v>39.898476</v>
      </c>
      <c r="G24" s="16">
        <v>0.0111</v>
      </c>
      <c r="H24" s="17"/>
      <c r="J24" s="16" t="s">
        <v>170</v>
      </c>
      <c r="K24" s="16">
        <v>0.0060999999999999995</v>
      </c>
    </row>
    <row r="25" spans="1:11" ht="12.75" customHeight="1">
      <c r="A25">
        <v>17</v>
      </c>
      <c r="B25" t="s">
        <v>180</v>
      </c>
      <c r="C25" t="s">
        <v>178</v>
      </c>
      <c r="D25" t="s">
        <v>144</v>
      </c>
      <c r="E25" s="39">
        <v>1470</v>
      </c>
      <c r="F25" s="15">
        <v>39.780405</v>
      </c>
      <c r="G25" s="16">
        <v>0.0111</v>
      </c>
      <c r="H25" s="17"/>
      <c r="J25" s="16" t="s">
        <v>176</v>
      </c>
      <c r="K25" s="16">
        <v>0.0042</v>
      </c>
    </row>
    <row r="26" spans="1:11" ht="12.75" customHeight="1">
      <c r="A26">
        <v>18</v>
      </c>
      <c r="B26" t="s">
        <v>187</v>
      </c>
      <c r="C26" t="s">
        <v>186</v>
      </c>
      <c r="D26" t="s">
        <v>144</v>
      </c>
      <c r="E26" s="39">
        <v>3091</v>
      </c>
      <c r="F26" s="15">
        <v>30.588536</v>
      </c>
      <c r="G26" s="16">
        <v>0.0085</v>
      </c>
      <c r="H26" s="17"/>
      <c r="J26" s="16" t="s">
        <v>35</v>
      </c>
      <c r="K26" s="16">
        <v>0.3055</v>
      </c>
    </row>
    <row r="27" spans="1:11" ht="12.75" customHeight="1">
      <c r="A27">
        <v>19</v>
      </c>
      <c r="B27" t="s">
        <v>195</v>
      </c>
      <c r="C27" t="s">
        <v>194</v>
      </c>
      <c r="D27" t="s">
        <v>164</v>
      </c>
      <c r="E27" s="39">
        <v>1250</v>
      </c>
      <c r="F27" s="15">
        <v>25.339375</v>
      </c>
      <c r="G27" s="16">
        <v>0.0070999999999999995</v>
      </c>
      <c r="H27" s="17"/>
      <c r="J27" s="16"/>
      <c r="K27" s="16"/>
    </row>
    <row r="28" spans="1:8" ht="12.75" customHeight="1">
      <c r="A28">
        <v>20</v>
      </c>
      <c r="B28" t="s">
        <v>189</v>
      </c>
      <c r="C28" t="s">
        <v>188</v>
      </c>
      <c r="D28" t="s">
        <v>167</v>
      </c>
      <c r="E28" s="39">
        <v>16000</v>
      </c>
      <c r="F28" s="15">
        <v>24.032</v>
      </c>
      <c r="G28" s="16">
        <v>0.0067</v>
      </c>
      <c r="H28" s="17"/>
    </row>
    <row r="29" spans="1:8" ht="12.75" customHeight="1">
      <c r="A29">
        <v>21</v>
      </c>
      <c r="B29" t="s">
        <v>203</v>
      </c>
      <c r="C29" t="s">
        <v>202</v>
      </c>
      <c r="D29" t="s">
        <v>170</v>
      </c>
      <c r="E29" s="39">
        <v>4600</v>
      </c>
      <c r="F29" s="15">
        <v>21.9535</v>
      </c>
      <c r="G29" s="16">
        <v>0.0060999999999999995</v>
      </c>
      <c r="H29" s="17"/>
    </row>
    <row r="30" spans="1:8" ht="12.75" customHeight="1">
      <c r="A30">
        <v>22</v>
      </c>
      <c r="B30" t="s">
        <v>209</v>
      </c>
      <c r="C30" t="s">
        <v>208</v>
      </c>
      <c r="D30" t="s">
        <v>146</v>
      </c>
      <c r="E30" s="39">
        <v>18642</v>
      </c>
      <c r="F30" s="15">
        <v>20.813793</v>
      </c>
      <c r="G30" s="16">
        <v>0.0058</v>
      </c>
      <c r="H30" s="17"/>
    </row>
    <row r="31" spans="1:8" ht="12.75" customHeight="1">
      <c r="A31">
        <v>23</v>
      </c>
      <c r="B31" t="s">
        <v>193</v>
      </c>
      <c r="C31" t="s">
        <v>192</v>
      </c>
      <c r="D31" t="s">
        <v>140</v>
      </c>
      <c r="E31" s="39">
        <v>1100</v>
      </c>
      <c r="F31" s="15">
        <v>20.15365</v>
      </c>
      <c r="G31" s="16">
        <v>0.005600000000000001</v>
      </c>
      <c r="H31" s="17"/>
    </row>
    <row r="32" spans="1:8" ht="12.75" customHeight="1">
      <c r="A32">
        <v>24</v>
      </c>
      <c r="B32" t="s">
        <v>174</v>
      </c>
      <c r="C32" t="s">
        <v>172</v>
      </c>
      <c r="D32" t="s">
        <v>144</v>
      </c>
      <c r="E32" s="39">
        <v>1400</v>
      </c>
      <c r="F32" s="15">
        <v>19.3375</v>
      </c>
      <c r="G32" s="16">
        <v>0.0054</v>
      </c>
      <c r="H32" s="17"/>
    </row>
    <row r="33" spans="1:8" ht="12.75" customHeight="1">
      <c r="A33">
        <v>25</v>
      </c>
      <c r="B33" t="s">
        <v>191</v>
      </c>
      <c r="C33" t="s">
        <v>190</v>
      </c>
      <c r="D33" t="s">
        <v>158</v>
      </c>
      <c r="E33" s="39">
        <v>14000</v>
      </c>
      <c r="F33" s="15">
        <v>18.858</v>
      </c>
      <c r="G33" s="16">
        <v>0.0053</v>
      </c>
      <c r="H33" s="17"/>
    </row>
    <row r="34" spans="1:8" ht="12.75" customHeight="1">
      <c r="A34">
        <v>26</v>
      </c>
      <c r="B34" t="s">
        <v>211</v>
      </c>
      <c r="C34" t="s">
        <v>210</v>
      </c>
      <c r="D34" t="s">
        <v>146</v>
      </c>
      <c r="E34" s="39">
        <v>3250</v>
      </c>
      <c r="F34" s="15">
        <v>17.356625</v>
      </c>
      <c r="G34" s="16">
        <v>0.0048</v>
      </c>
      <c r="H34" s="17"/>
    </row>
    <row r="35" spans="1:8" ht="12.75" customHeight="1">
      <c r="A35">
        <v>27</v>
      </c>
      <c r="B35" t="s">
        <v>207</v>
      </c>
      <c r="C35" t="s">
        <v>206</v>
      </c>
      <c r="D35" t="s">
        <v>158</v>
      </c>
      <c r="E35" s="39">
        <v>5900</v>
      </c>
      <c r="F35" s="15">
        <v>16.69995</v>
      </c>
      <c r="G35" s="16">
        <v>0.004699999999999999</v>
      </c>
      <c r="H35" s="17"/>
    </row>
    <row r="36" spans="1:8" ht="12.75" customHeight="1">
      <c r="A36">
        <v>28</v>
      </c>
      <c r="B36" t="s">
        <v>183</v>
      </c>
      <c r="C36" t="s">
        <v>181</v>
      </c>
      <c r="D36" t="s">
        <v>143</v>
      </c>
      <c r="E36" s="39">
        <v>2055</v>
      </c>
      <c r="F36" s="15">
        <v>16.49343</v>
      </c>
      <c r="G36" s="16">
        <v>0.0046</v>
      </c>
      <c r="H36" s="17"/>
    </row>
    <row r="37" spans="1:8" ht="12.75" customHeight="1">
      <c r="A37">
        <v>29</v>
      </c>
      <c r="B37" t="s">
        <v>215</v>
      </c>
      <c r="C37" t="s">
        <v>214</v>
      </c>
      <c r="D37" t="s">
        <v>176</v>
      </c>
      <c r="E37" s="39">
        <v>19129</v>
      </c>
      <c r="F37" s="15">
        <v>14.939749</v>
      </c>
      <c r="G37" s="16">
        <v>0.0042</v>
      </c>
      <c r="H37" s="17"/>
    </row>
    <row r="38" spans="1:8" ht="12.75" customHeight="1">
      <c r="A38">
        <v>30</v>
      </c>
      <c r="B38" t="s">
        <v>219</v>
      </c>
      <c r="C38" t="s">
        <v>218</v>
      </c>
      <c r="D38" t="s">
        <v>161</v>
      </c>
      <c r="E38" s="39">
        <v>550</v>
      </c>
      <c r="F38" s="15">
        <v>10.5765</v>
      </c>
      <c r="G38" s="16">
        <v>0.003</v>
      </c>
      <c r="H38" s="17"/>
    </row>
    <row r="39" spans="1:8" ht="12.75" customHeight="1">
      <c r="A39">
        <v>31</v>
      </c>
      <c r="B39" t="s">
        <v>222</v>
      </c>
      <c r="C39" t="s">
        <v>12</v>
      </c>
      <c r="D39" t="s">
        <v>143</v>
      </c>
      <c r="E39" s="39">
        <v>2000</v>
      </c>
      <c r="F39" s="15">
        <v>9.567</v>
      </c>
      <c r="G39" s="16">
        <v>0.0027</v>
      </c>
      <c r="H39" s="17"/>
    </row>
    <row r="40" spans="1:8" ht="12.75" customHeight="1">
      <c r="A40">
        <v>32</v>
      </c>
      <c r="B40" t="s">
        <v>227</v>
      </c>
      <c r="C40" t="s">
        <v>226</v>
      </c>
      <c r="D40" t="s">
        <v>143</v>
      </c>
      <c r="E40" s="39">
        <v>600</v>
      </c>
      <c r="F40" s="15">
        <v>9.1032</v>
      </c>
      <c r="G40" s="16">
        <v>0.0025</v>
      </c>
      <c r="H40" s="17"/>
    </row>
    <row r="41" spans="3:9" ht="12.75" customHeight="1">
      <c r="C41" s="19" t="s">
        <v>57</v>
      </c>
      <c r="D41" s="19"/>
      <c r="E41" s="19"/>
      <c r="F41" s="20">
        <f>SUM(F9:F40)</f>
        <v>1745.5604069999997</v>
      </c>
      <c r="G41" s="21">
        <f>SUM(G9:G40)</f>
        <v>0.4870999999999999</v>
      </c>
      <c r="H41" s="22"/>
      <c r="I41" s="30"/>
    </row>
    <row r="42" spans="6:8" ht="12.75" customHeight="1">
      <c r="F42" s="15"/>
      <c r="G42" s="16"/>
      <c r="H42" s="17"/>
    </row>
    <row r="43" spans="3:8" ht="12.75" customHeight="1">
      <c r="C43" s="1" t="s">
        <v>90</v>
      </c>
      <c r="F43" s="15"/>
      <c r="G43" s="16"/>
      <c r="H43" s="17"/>
    </row>
    <row r="44" spans="3:8" ht="12.75" customHeight="1">
      <c r="C44" s="1" t="s">
        <v>118</v>
      </c>
      <c r="F44" s="15"/>
      <c r="G44" s="16"/>
      <c r="H44" s="17"/>
    </row>
    <row r="45" spans="1:8" ht="12.75" customHeight="1">
      <c r="A45">
        <v>33</v>
      </c>
      <c r="B45" t="s">
        <v>229</v>
      </c>
      <c r="C45" t="s">
        <v>228</v>
      </c>
      <c r="D45" t="s">
        <v>33</v>
      </c>
      <c r="E45" s="39">
        <v>50000000</v>
      </c>
      <c r="F45" s="15">
        <v>503.4735</v>
      </c>
      <c r="G45" s="16">
        <v>0.1405</v>
      </c>
      <c r="H45" s="17">
        <v>44430</v>
      </c>
    </row>
    <row r="46" spans="1:8" ht="12.75" customHeight="1">
      <c r="A46">
        <v>34</v>
      </c>
      <c r="B46" t="s">
        <v>125</v>
      </c>
      <c r="C46" t="s">
        <v>124</v>
      </c>
      <c r="D46" t="s">
        <v>108</v>
      </c>
      <c r="E46" s="39">
        <v>24000000</v>
      </c>
      <c r="F46" s="15">
        <v>239.60544</v>
      </c>
      <c r="G46" s="16">
        <v>0.0669</v>
      </c>
      <c r="H46" s="17">
        <v>41922</v>
      </c>
    </row>
    <row r="47" spans="3:9" ht="12.75" customHeight="1">
      <c r="C47" s="19" t="s">
        <v>57</v>
      </c>
      <c r="D47" s="19"/>
      <c r="E47" s="19"/>
      <c r="F47" s="20">
        <f>SUM(F45:F46)</f>
        <v>743.07894</v>
      </c>
      <c r="G47" s="21">
        <f>SUM(G45:G46)</f>
        <v>0.20740000000000003</v>
      </c>
      <c r="H47" s="22"/>
      <c r="I47" s="30"/>
    </row>
    <row r="48" spans="6:8" ht="12.75" customHeight="1">
      <c r="F48" s="15"/>
      <c r="G48" s="16"/>
      <c r="H48" s="17"/>
    </row>
    <row r="49" spans="3:8" ht="12.75" customHeight="1">
      <c r="C49" s="1" t="s">
        <v>94</v>
      </c>
      <c r="F49" s="15">
        <v>990.950525</v>
      </c>
      <c r="G49" s="16">
        <v>0.27649999999999997</v>
      </c>
      <c r="H49" s="17"/>
    </row>
    <row r="50" spans="3:9" ht="12.75" customHeight="1">
      <c r="C50" s="19" t="s">
        <v>57</v>
      </c>
      <c r="D50" s="19"/>
      <c r="E50" s="19"/>
      <c r="F50" s="20">
        <f>SUM(F49:F49)</f>
        <v>990.950525</v>
      </c>
      <c r="G50" s="21">
        <f>SUM(G49:G49)</f>
        <v>0.27649999999999997</v>
      </c>
      <c r="H50" s="22"/>
      <c r="I50" s="30"/>
    </row>
    <row r="51" spans="6:8" ht="12.75" customHeight="1">
      <c r="F51" s="15"/>
      <c r="G51" s="16"/>
      <c r="H51" s="17"/>
    </row>
    <row r="52" spans="3:8" ht="12.75" customHeight="1">
      <c r="C52" s="1" t="s">
        <v>95</v>
      </c>
      <c r="F52" s="15"/>
      <c r="G52" s="16"/>
      <c r="H52" s="17"/>
    </row>
    <row r="53" spans="3:8" ht="12.75" customHeight="1">
      <c r="C53" s="1" t="s">
        <v>96</v>
      </c>
      <c r="F53" s="15">
        <v>104.589637</v>
      </c>
      <c r="G53" s="16">
        <v>0.028999999999999998</v>
      </c>
      <c r="H53" s="17"/>
    </row>
    <row r="54" spans="3:9" ht="12.75" customHeight="1">
      <c r="C54" s="19" t="s">
        <v>57</v>
      </c>
      <c r="D54" s="19"/>
      <c r="E54" s="19"/>
      <c r="F54" s="20">
        <f>SUM(F53:F53)</f>
        <v>104.589637</v>
      </c>
      <c r="G54" s="21">
        <f>SUM(G53:G53)</f>
        <v>0.028999999999999998</v>
      </c>
      <c r="H54" s="22"/>
      <c r="I54" s="30"/>
    </row>
    <row r="55" spans="3:9" ht="12.75" customHeight="1">
      <c r="C55" s="23" t="s">
        <v>97</v>
      </c>
      <c r="D55" s="23"/>
      <c r="E55" s="23"/>
      <c r="F55" s="24">
        <f>SUM(F41,F47,F50,F54)</f>
        <v>3584.1795089999996</v>
      </c>
      <c r="G55" s="25">
        <f>SUM(G41,G47,G50,G54)</f>
        <v>0.9999999999999999</v>
      </c>
      <c r="H55" s="26"/>
      <c r="I55" s="31"/>
    </row>
    <row r="56" ht="12.75" customHeight="1"/>
    <row r="57" ht="12.75" customHeight="1">
      <c r="C57" s="1" t="s">
        <v>415</v>
      </c>
    </row>
    <row r="58" ht="12.75" customHeight="1">
      <c r="C58" s="1" t="s">
        <v>416</v>
      </c>
    </row>
    <row r="59" ht="12.75" customHeight="1">
      <c r="C59" s="1"/>
    </row>
    <row r="60" ht="12.75" customHeight="1"/>
    <row r="61" spans="3:11" ht="12.75" customHeight="1">
      <c r="C61" s="60" t="s">
        <v>419</v>
      </c>
      <c r="D61" s="45"/>
      <c r="E61" s="60"/>
      <c r="F61" s="61"/>
      <c r="G61" s="62"/>
      <c r="H61" s="92"/>
      <c r="I61" s="63"/>
      <c r="K61" s="16"/>
    </row>
    <row r="62" spans="3:11" ht="12.75" customHeight="1">
      <c r="C62" s="60" t="s">
        <v>452</v>
      </c>
      <c r="D62" s="45" t="s">
        <v>421</v>
      </c>
      <c r="E62" s="60"/>
      <c r="F62" s="61"/>
      <c r="G62" s="62"/>
      <c r="H62" s="92"/>
      <c r="I62" s="63"/>
      <c r="K62" s="16"/>
    </row>
    <row r="63" spans="3:11" ht="12.75" customHeight="1">
      <c r="C63" s="44" t="s">
        <v>526</v>
      </c>
      <c r="D63" s="45"/>
      <c r="E63" s="60"/>
      <c r="F63" s="61"/>
      <c r="G63" s="62"/>
      <c r="H63" s="92"/>
      <c r="I63" s="63"/>
      <c r="K63" s="16"/>
    </row>
    <row r="64" spans="3:11" ht="12.75" customHeight="1">
      <c r="C64" s="64" t="s">
        <v>422</v>
      </c>
      <c r="D64" s="65">
        <v>10.8</v>
      </c>
      <c r="E64" s="67"/>
      <c r="F64" s="61"/>
      <c r="G64" s="62"/>
      <c r="H64" s="92"/>
      <c r="I64" s="63"/>
      <c r="K64" s="16"/>
    </row>
    <row r="65" spans="3:11" ht="12.75" customHeight="1">
      <c r="C65" s="64" t="s">
        <v>454</v>
      </c>
      <c r="D65" s="65">
        <v>10.8</v>
      </c>
      <c r="E65" s="67"/>
      <c r="F65" s="61"/>
      <c r="G65" s="62"/>
      <c r="H65" s="92"/>
      <c r="I65" s="63"/>
      <c r="K65" s="16"/>
    </row>
    <row r="66" spans="3:11" ht="12.75" customHeight="1">
      <c r="C66" s="64" t="s">
        <v>428</v>
      </c>
      <c r="D66" s="65">
        <v>10.86</v>
      </c>
      <c r="E66" s="67"/>
      <c r="F66" s="61"/>
      <c r="G66" s="62"/>
      <c r="H66" s="92"/>
      <c r="I66" s="63"/>
      <c r="K66" s="16"/>
    </row>
    <row r="67" spans="3:11" ht="12.75" customHeight="1">
      <c r="C67" s="64" t="s">
        <v>456</v>
      </c>
      <c r="D67" s="65">
        <v>10.86</v>
      </c>
      <c r="E67" s="67"/>
      <c r="F67" s="61"/>
      <c r="G67" s="62"/>
      <c r="H67" s="92"/>
      <c r="I67" s="63"/>
      <c r="K67" s="16"/>
    </row>
    <row r="68" spans="3:11" ht="12.75" customHeight="1">
      <c r="C68" s="46" t="s">
        <v>527</v>
      </c>
      <c r="D68" s="70"/>
      <c r="E68" s="67"/>
      <c r="F68" s="68"/>
      <c r="G68" s="69"/>
      <c r="H68" s="84"/>
      <c r="I68" s="63"/>
      <c r="K68" s="16"/>
    </row>
    <row r="69" spans="3:11" ht="12.75" customHeight="1">
      <c r="C69" s="64" t="s">
        <v>422</v>
      </c>
      <c r="D69" s="65">
        <v>10.84</v>
      </c>
      <c r="E69" s="67"/>
      <c r="F69" s="61"/>
      <c r="G69" s="62"/>
      <c r="H69" s="92"/>
      <c r="I69" s="63"/>
      <c r="K69" s="16"/>
    </row>
    <row r="70" spans="3:11" ht="12.75" customHeight="1">
      <c r="C70" s="64" t="s">
        <v>454</v>
      </c>
      <c r="D70" s="65">
        <v>10.84</v>
      </c>
      <c r="E70" s="67"/>
      <c r="F70" s="61"/>
      <c r="G70" s="62"/>
      <c r="H70" s="92"/>
      <c r="I70" s="63"/>
      <c r="K70" s="16"/>
    </row>
    <row r="71" spans="3:11" ht="12.75" customHeight="1">
      <c r="C71" s="64" t="s">
        <v>428</v>
      </c>
      <c r="D71" s="65">
        <v>10.9</v>
      </c>
      <c r="E71" s="67"/>
      <c r="F71" s="61"/>
      <c r="G71" s="62"/>
      <c r="H71" s="92"/>
      <c r="I71" s="63"/>
      <c r="K71" s="16"/>
    </row>
    <row r="72" spans="3:11" ht="12.75" customHeight="1">
      <c r="C72" s="64" t="s">
        <v>456</v>
      </c>
      <c r="D72" s="65">
        <v>10.9</v>
      </c>
      <c r="E72" s="67"/>
      <c r="F72" s="61"/>
      <c r="G72" s="62"/>
      <c r="H72" s="92"/>
      <c r="I72" s="63"/>
      <c r="K72" s="16"/>
    </row>
    <row r="73" spans="3:11" ht="12.75" customHeight="1">
      <c r="C73" s="60" t="s">
        <v>433</v>
      </c>
      <c r="D73" s="71"/>
      <c r="E73" s="67"/>
      <c r="F73" s="61"/>
      <c r="G73" s="62"/>
      <c r="H73" s="63"/>
      <c r="I73" s="60"/>
      <c r="K73" s="16"/>
    </row>
    <row r="74" spans="3:11" ht="12.75" customHeight="1">
      <c r="C74" s="72" t="s">
        <v>529</v>
      </c>
      <c r="D74" s="67"/>
      <c r="E74" s="72"/>
      <c r="F74" s="67"/>
      <c r="G74" s="67"/>
      <c r="H74" s="67"/>
      <c r="I74" s="67"/>
      <c r="K74" s="16"/>
    </row>
    <row r="75" spans="3:11" ht="12.75" customHeight="1">
      <c r="C75" s="125" t="s">
        <v>458</v>
      </c>
      <c r="D75" s="125" t="s">
        <v>459</v>
      </c>
      <c r="E75" s="125" t="s">
        <v>460</v>
      </c>
      <c r="F75" s="125" t="s">
        <v>461</v>
      </c>
      <c r="G75" s="125" t="s">
        <v>462</v>
      </c>
      <c r="H75" s="125" t="s">
        <v>463</v>
      </c>
      <c r="I75" s="125" t="s">
        <v>464</v>
      </c>
      <c r="K75" s="16"/>
    </row>
    <row r="76" spans="3:11" ht="12.75" customHeight="1">
      <c r="C76" s="77" t="s">
        <v>465</v>
      </c>
      <c r="D76" s="78" t="s">
        <v>421</v>
      </c>
      <c r="E76" s="78" t="s">
        <v>421</v>
      </c>
      <c r="F76" s="78" t="s">
        <v>421</v>
      </c>
      <c r="G76" s="78" t="s">
        <v>421</v>
      </c>
      <c r="H76" s="78" t="s">
        <v>421</v>
      </c>
      <c r="I76" s="78" t="s">
        <v>421</v>
      </c>
      <c r="K76" s="16"/>
    </row>
    <row r="77" spans="3:11" ht="12.75" customHeight="1">
      <c r="C77" s="77" t="s">
        <v>466</v>
      </c>
      <c r="D77" s="78" t="s">
        <v>421</v>
      </c>
      <c r="E77" s="78" t="s">
        <v>421</v>
      </c>
      <c r="F77" s="78" t="s">
        <v>421</v>
      </c>
      <c r="G77" s="78" t="s">
        <v>421</v>
      </c>
      <c r="H77" s="78" t="s">
        <v>421</v>
      </c>
      <c r="I77" s="78" t="s">
        <v>421</v>
      </c>
      <c r="K77" s="16"/>
    </row>
    <row r="78" spans="3:11" ht="12.75" customHeight="1">
      <c r="C78" s="76"/>
      <c r="D78" s="70"/>
      <c r="E78" s="67"/>
      <c r="F78" s="68"/>
      <c r="G78" s="69"/>
      <c r="H78" s="67"/>
      <c r="I78" s="67"/>
      <c r="K78" s="16"/>
    </row>
    <row r="79" spans="3:11" ht="12.75" customHeight="1">
      <c r="C79" s="72" t="s">
        <v>530</v>
      </c>
      <c r="D79" s="67"/>
      <c r="E79" s="67"/>
      <c r="F79" s="67"/>
      <c r="G79" s="67"/>
      <c r="H79" s="67"/>
      <c r="I79" s="67"/>
      <c r="K79" s="16"/>
    </row>
    <row r="80" spans="3:11" ht="12.75" customHeight="1">
      <c r="C80" s="125" t="s">
        <v>458</v>
      </c>
      <c r="D80" s="125" t="s">
        <v>459</v>
      </c>
      <c r="E80" s="125" t="s">
        <v>468</v>
      </c>
      <c r="F80" s="125" t="s">
        <v>469</v>
      </c>
      <c r="G80" s="125" t="s">
        <v>470</v>
      </c>
      <c r="H80" s="125" t="s">
        <v>471</v>
      </c>
      <c r="I80" s="67"/>
      <c r="K80" s="16"/>
    </row>
    <row r="81" spans="3:11" ht="12.75" customHeight="1">
      <c r="C81" s="77" t="s">
        <v>465</v>
      </c>
      <c r="D81" s="78" t="s">
        <v>421</v>
      </c>
      <c r="E81" s="78" t="s">
        <v>421</v>
      </c>
      <c r="F81" s="78" t="s">
        <v>421</v>
      </c>
      <c r="G81" s="78" t="s">
        <v>421</v>
      </c>
      <c r="H81" s="78" t="s">
        <v>421</v>
      </c>
      <c r="I81" s="67"/>
      <c r="K81" s="16"/>
    </row>
    <row r="82" spans="3:11" ht="12.75" customHeight="1">
      <c r="C82" s="77" t="s">
        <v>466</v>
      </c>
      <c r="D82" s="78" t="s">
        <v>421</v>
      </c>
      <c r="E82" s="78" t="s">
        <v>421</v>
      </c>
      <c r="F82" s="78" t="s">
        <v>421</v>
      </c>
      <c r="G82" s="78" t="s">
        <v>421</v>
      </c>
      <c r="H82" s="78" t="s">
        <v>421</v>
      </c>
      <c r="I82" s="93"/>
      <c r="K82" s="16"/>
    </row>
    <row r="83" spans="3:11" ht="12.75" customHeight="1">
      <c r="C83" s="79"/>
      <c r="D83" s="80"/>
      <c r="E83" s="80"/>
      <c r="F83" s="80"/>
      <c r="G83" s="79"/>
      <c r="H83" s="81"/>
      <c r="I83" s="67"/>
      <c r="K83" s="16"/>
    </row>
    <row r="84" spans="3:11" ht="12.75" customHeight="1">
      <c r="C84" s="72" t="s">
        <v>531</v>
      </c>
      <c r="D84" s="67"/>
      <c r="E84" s="72"/>
      <c r="F84" s="67"/>
      <c r="G84" s="67"/>
      <c r="H84" s="67"/>
      <c r="I84" s="67"/>
      <c r="K84" s="16"/>
    </row>
    <row r="85" spans="3:11" ht="12.75" customHeight="1">
      <c r="C85" s="125" t="s">
        <v>458</v>
      </c>
      <c r="D85" s="125" t="s">
        <v>459</v>
      </c>
      <c r="E85" s="125" t="s">
        <v>460</v>
      </c>
      <c r="F85" s="125" t="s">
        <v>473</v>
      </c>
      <c r="G85" s="125" t="s">
        <v>474</v>
      </c>
      <c r="H85" s="125" t="s">
        <v>475</v>
      </c>
      <c r="I85" s="67"/>
      <c r="K85" s="16"/>
    </row>
    <row r="86" spans="3:11" ht="12.75" customHeight="1">
      <c r="C86" s="77" t="s">
        <v>465</v>
      </c>
      <c r="D86" s="78" t="s">
        <v>421</v>
      </c>
      <c r="E86" s="78" t="s">
        <v>421</v>
      </c>
      <c r="F86" s="78" t="s">
        <v>421</v>
      </c>
      <c r="G86" s="78" t="s">
        <v>421</v>
      </c>
      <c r="H86" s="78" t="s">
        <v>421</v>
      </c>
      <c r="I86" s="67"/>
      <c r="K86" s="16"/>
    </row>
    <row r="87" spans="3:11" ht="12.75" customHeight="1">
      <c r="C87" s="77" t="s">
        <v>466</v>
      </c>
      <c r="D87" s="78" t="s">
        <v>421</v>
      </c>
      <c r="E87" s="78" t="s">
        <v>421</v>
      </c>
      <c r="F87" s="78" t="s">
        <v>421</v>
      </c>
      <c r="G87" s="78" t="s">
        <v>421</v>
      </c>
      <c r="H87" s="78" t="s">
        <v>421</v>
      </c>
      <c r="I87" s="67"/>
      <c r="K87" s="16"/>
    </row>
    <row r="88" spans="3:11" ht="12.75" customHeight="1">
      <c r="C88" s="79"/>
      <c r="D88" s="80"/>
      <c r="E88" s="80"/>
      <c r="F88" s="80"/>
      <c r="G88" s="79"/>
      <c r="H88" s="81"/>
      <c r="I88" s="67"/>
      <c r="K88" s="16"/>
    </row>
    <row r="89" spans="3:11" ht="12.75" customHeight="1">
      <c r="C89" s="72" t="s">
        <v>532</v>
      </c>
      <c r="D89" s="67"/>
      <c r="E89" s="84"/>
      <c r="F89" s="67"/>
      <c r="G89" s="67"/>
      <c r="H89" s="81"/>
      <c r="I89" s="67"/>
      <c r="K89" s="16"/>
    </row>
    <row r="90" spans="3:11" ht="12.75" customHeight="1">
      <c r="C90" s="125" t="s">
        <v>458</v>
      </c>
      <c r="D90" s="125" t="s">
        <v>459</v>
      </c>
      <c r="E90" s="125" t="s">
        <v>477</v>
      </c>
      <c r="F90" s="125" t="s">
        <v>478</v>
      </c>
      <c r="G90" s="125" t="s">
        <v>479</v>
      </c>
      <c r="H90" s="125" t="s">
        <v>471</v>
      </c>
      <c r="I90" s="67"/>
      <c r="K90" s="16"/>
    </row>
    <row r="91" spans="3:11" ht="12.75" customHeight="1">
      <c r="C91" s="77" t="s">
        <v>465</v>
      </c>
      <c r="D91" s="78" t="s">
        <v>421</v>
      </c>
      <c r="E91" s="78" t="s">
        <v>421</v>
      </c>
      <c r="F91" s="94" t="s">
        <v>421</v>
      </c>
      <c r="G91" s="95" t="s">
        <v>421</v>
      </c>
      <c r="H91" s="96" t="s">
        <v>421</v>
      </c>
      <c r="I91" s="67"/>
      <c r="K91" s="16"/>
    </row>
    <row r="92" spans="3:11" ht="12.75" customHeight="1">
      <c r="C92" s="77" t="s">
        <v>466</v>
      </c>
      <c r="D92" s="78" t="s">
        <v>421</v>
      </c>
      <c r="E92" s="78" t="s">
        <v>421</v>
      </c>
      <c r="F92" s="94" t="s">
        <v>421</v>
      </c>
      <c r="G92" s="95" t="s">
        <v>421</v>
      </c>
      <c r="H92" s="96" t="s">
        <v>421</v>
      </c>
      <c r="I92" s="67"/>
      <c r="K92" s="16"/>
    </row>
    <row r="93" spans="3:11" ht="12.75">
      <c r="C93" s="67"/>
      <c r="D93" s="49"/>
      <c r="E93" s="49"/>
      <c r="F93" s="97"/>
      <c r="G93" s="98"/>
      <c r="H93" s="99"/>
      <c r="I93" s="67"/>
      <c r="K93" s="16"/>
    </row>
    <row r="94" spans="3:11" ht="12.75">
      <c r="C94" s="67" t="s">
        <v>451</v>
      </c>
      <c r="D94" s="71" t="s">
        <v>421</v>
      </c>
      <c r="E94" s="67"/>
      <c r="F94" s="61"/>
      <c r="G94" s="62"/>
      <c r="H94" s="92"/>
      <c r="I94" s="63"/>
      <c r="K94" s="16"/>
    </row>
    <row r="95" spans="3:11" ht="12.75">
      <c r="C95" s="60" t="s">
        <v>435</v>
      </c>
      <c r="D95" s="71" t="s">
        <v>421</v>
      </c>
      <c r="E95" s="67"/>
      <c r="F95" s="61"/>
      <c r="G95" s="62"/>
      <c r="H95" s="92"/>
      <c r="I95" s="63"/>
      <c r="K95" s="16"/>
    </row>
    <row r="96" spans="3:11" ht="12.75">
      <c r="C96" s="67" t="s">
        <v>481</v>
      </c>
      <c r="D96" s="100">
        <v>2.41</v>
      </c>
      <c r="E96" s="67"/>
      <c r="F96" s="61"/>
      <c r="G96" s="62"/>
      <c r="H96" s="92"/>
      <c r="I96" s="63"/>
      <c r="K96" s="16"/>
    </row>
    <row r="97" spans="3:11" ht="12.75">
      <c r="C97" s="67" t="s">
        <v>487</v>
      </c>
      <c r="D97" s="67"/>
      <c r="E97" s="67"/>
      <c r="F97" s="61"/>
      <c r="G97" s="62"/>
      <c r="H97" s="92"/>
      <c r="I97" s="63"/>
      <c r="K97" s="16"/>
    </row>
    <row r="98" spans="3:11" ht="12.75">
      <c r="C98" s="90" t="s">
        <v>438</v>
      </c>
      <c r="D98" s="51" t="s">
        <v>439</v>
      </c>
      <c r="E98" s="51" t="s">
        <v>440</v>
      </c>
      <c r="F98" s="61"/>
      <c r="G98" s="62"/>
      <c r="H98" s="92"/>
      <c r="I98" s="63"/>
      <c r="K98" s="16"/>
    </row>
    <row r="99" spans="3:11" ht="12.75">
      <c r="C99" s="64" t="s">
        <v>483</v>
      </c>
      <c r="D99" s="91" t="s">
        <v>484</v>
      </c>
      <c r="E99" s="91" t="s">
        <v>484</v>
      </c>
      <c r="F99" s="61"/>
      <c r="G99" s="62"/>
      <c r="H99" s="92"/>
      <c r="I99" s="63"/>
      <c r="K99" s="16"/>
    </row>
    <row r="100" spans="3:11" ht="12.75">
      <c r="C100" s="64" t="s">
        <v>485</v>
      </c>
      <c r="D100" s="91" t="s">
        <v>484</v>
      </c>
      <c r="E100" s="91" t="s">
        <v>484</v>
      </c>
      <c r="F100" s="61"/>
      <c r="G100" s="62"/>
      <c r="H100" s="92"/>
      <c r="I100" s="63"/>
      <c r="K100" s="16"/>
    </row>
    <row r="101" spans="3:11" ht="12.75">
      <c r="C101" s="64"/>
      <c r="D101" s="91"/>
      <c r="E101" s="91"/>
      <c r="F101" s="61"/>
      <c r="G101" s="62"/>
      <c r="H101" s="92"/>
      <c r="I101" s="63"/>
      <c r="K101" s="16"/>
    </row>
    <row r="102" spans="3:11" ht="12.75">
      <c r="C102" s="67" t="s">
        <v>486</v>
      </c>
      <c r="D102" s="67"/>
      <c r="E102" s="67"/>
      <c r="F102" s="61"/>
      <c r="G102" s="62"/>
      <c r="H102" s="84"/>
      <c r="I102" s="63"/>
      <c r="K102" s="16"/>
    </row>
    <row r="103" spans="5:11" ht="12.75">
      <c r="E103" s="39"/>
      <c r="K103" s="16"/>
    </row>
    <row r="104" spans="5:11" ht="12.75">
      <c r="E104" s="39"/>
      <c r="K104" s="16"/>
    </row>
    <row r="105" spans="5:11" ht="12.75">
      <c r="E105" s="39"/>
      <c r="K105" s="35"/>
    </row>
    <row r="106" spans="5:11" ht="12.75">
      <c r="E106" s="39"/>
      <c r="K106" s="35"/>
    </row>
    <row r="107" spans="5:11" ht="12.75">
      <c r="E107" s="39"/>
      <c r="K107" s="3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61">
      <selection activeCell="A2" sqref="A2"/>
    </sheetView>
  </sheetViews>
  <sheetFormatPr defaultColWidth="9.140625" defaultRowHeight="12.75"/>
  <cols>
    <col min="1" max="1" width="7.57421875" style="0" customWidth="1"/>
    <col min="2" max="2" width="13.57421875" style="0" customWidth="1"/>
    <col min="3" max="3" width="60.421875" style="0" customWidth="1"/>
    <col min="4" max="4" width="15.57421875" style="0" customWidth="1"/>
    <col min="5" max="5" width="15.57421875" style="39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35" customWidth="1"/>
    <col min="12" max="12" width="15.140625" style="28" customWidth="1"/>
  </cols>
  <sheetData>
    <row r="1" spans="1:8" ht="18.75">
      <c r="A1" s="3"/>
      <c r="B1" s="3"/>
      <c r="C1" s="143" t="s">
        <v>230</v>
      </c>
      <c r="D1" s="143"/>
      <c r="E1" s="143"/>
      <c r="F1" s="143"/>
      <c r="G1" s="143"/>
      <c r="H1" s="32"/>
    </row>
    <row r="2" spans="1:8" ht="12.75">
      <c r="A2" s="4" t="s">
        <v>1</v>
      </c>
      <c r="B2" s="4"/>
      <c r="C2" s="5" t="s">
        <v>2</v>
      </c>
      <c r="D2" s="6"/>
      <c r="E2" s="37"/>
      <c r="F2" s="7"/>
      <c r="G2" s="8"/>
      <c r="H2" s="33"/>
    </row>
    <row r="3" spans="1:8" ht="15.75" customHeight="1">
      <c r="A3" s="9"/>
      <c r="B3" s="9"/>
      <c r="C3" s="10"/>
      <c r="D3" s="4"/>
      <c r="E3" s="37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8" t="s">
        <v>414</v>
      </c>
      <c r="F4" s="13" t="s">
        <v>6</v>
      </c>
      <c r="G4" s="14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231</v>
      </c>
      <c r="C9" t="s">
        <v>41</v>
      </c>
      <c r="D9" t="s">
        <v>22</v>
      </c>
      <c r="E9" s="39">
        <v>50000000</v>
      </c>
      <c r="F9" s="15">
        <v>484.699</v>
      </c>
      <c r="G9" s="16">
        <v>0.2908</v>
      </c>
      <c r="H9" s="17">
        <v>41886</v>
      </c>
    </row>
    <row r="10" spans="1:11" ht="12.75" customHeight="1">
      <c r="A10">
        <v>2</v>
      </c>
      <c r="B10" t="s">
        <v>232</v>
      </c>
      <c r="C10" t="s">
        <v>32</v>
      </c>
      <c r="D10" t="s">
        <v>13</v>
      </c>
      <c r="E10" s="39">
        <v>50000000</v>
      </c>
      <c r="F10" s="15">
        <v>482.2575</v>
      </c>
      <c r="G10" s="16">
        <v>0.2893</v>
      </c>
      <c r="H10" s="17">
        <v>41907</v>
      </c>
      <c r="J10" s="18" t="s">
        <v>16</v>
      </c>
      <c r="K10" s="36" t="s">
        <v>17</v>
      </c>
    </row>
    <row r="11" spans="1:11" ht="12.75" customHeight="1">
      <c r="A11">
        <v>3</v>
      </c>
      <c r="B11" t="s">
        <v>233</v>
      </c>
      <c r="C11" t="s">
        <v>226</v>
      </c>
      <c r="D11" t="s">
        <v>13</v>
      </c>
      <c r="E11" s="39">
        <v>25000000</v>
      </c>
      <c r="F11" s="15">
        <v>244.42425</v>
      </c>
      <c r="G11" s="16">
        <v>0.1466</v>
      </c>
      <c r="H11" s="17">
        <v>41851</v>
      </c>
      <c r="J11" s="16" t="s">
        <v>13</v>
      </c>
      <c r="K11" s="35">
        <v>0.4359</v>
      </c>
    </row>
    <row r="12" spans="3:11" ht="12.75" customHeight="1">
      <c r="C12" s="19" t="s">
        <v>57</v>
      </c>
      <c r="D12" s="19"/>
      <c r="E12" s="40"/>
      <c r="F12" s="20">
        <f>SUM(F9:F11)</f>
        <v>1211.38075</v>
      </c>
      <c r="G12" s="21">
        <f>SUM(G9:G11)</f>
        <v>0.7267000000000001</v>
      </c>
      <c r="H12" s="22"/>
      <c r="I12" s="30"/>
      <c r="J12" s="16" t="s">
        <v>22</v>
      </c>
      <c r="K12" s="35">
        <v>0.2908</v>
      </c>
    </row>
    <row r="13" spans="6:11" ht="12.75" customHeight="1">
      <c r="F13" s="15"/>
      <c r="G13" s="16"/>
      <c r="H13" s="17"/>
      <c r="J13" s="16" t="s">
        <v>33</v>
      </c>
      <c r="K13" s="35">
        <v>0.2709</v>
      </c>
    </row>
    <row r="14" spans="3:11" ht="12.75" customHeight="1">
      <c r="C14" s="1" t="s">
        <v>90</v>
      </c>
      <c r="F14" s="15"/>
      <c r="G14" s="16"/>
      <c r="H14" s="17"/>
      <c r="J14" s="16" t="s">
        <v>35</v>
      </c>
      <c r="K14" s="35">
        <v>0.0024</v>
      </c>
    </row>
    <row r="15" spans="3:10" ht="12.75" customHeight="1">
      <c r="C15" s="1" t="s">
        <v>118</v>
      </c>
      <c r="F15" s="15"/>
      <c r="G15" s="16"/>
      <c r="H15" s="17"/>
      <c r="I15" s="30"/>
      <c r="J15" s="16"/>
    </row>
    <row r="16" spans="1:8" ht="12.75" customHeight="1">
      <c r="A16">
        <v>4</v>
      </c>
      <c r="B16" t="s">
        <v>234</v>
      </c>
      <c r="C16" t="s">
        <v>116</v>
      </c>
      <c r="D16" t="s">
        <v>33</v>
      </c>
      <c r="E16" s="39">
        <v>25000000</v>
      </c>
      <c r="F16" s="15">
        <v>249.809</v>
      </c>
      <c r="G16" s="16">
        <v>0.1499</v>
      </c>
      <c r="H16" s="17">
        <v>43487</v>
      </c>
    </row>
    <row r="17" spans="1:8" ht="12.75" customHeight="1">
      <c r="A17">
        <v>5</v>
      </c>
      <c r="B17" t="s">
        <v>128</v>
      </c>
      <c r="C17" t="s">
        <v>126</v>
      </c>
      <c r="D17" t="s">
        <v>33</v>
      </c>
      <c r="E17" s="39">
        <v>20000000</v>
      </c>
      <c r="F17" s="15">
        <v>201.6608</v>
      </c>
      <c r="G17" s="16">
        <v>0.121</v>
      </c>
      <c r="H17" s="17">
        <v>42804</v>
      </c>
    </row>
    <row r="18" spans="3:8" ht="12.75" customHeight="1">
      <c r="C18" s="19" t="s">
        <v>57</v>
      </c>
      <c r="D18" s="19"/>
      <c r="E18" s="40"/>
      <c r="F18" s="20">
        <f>SUM(F16:F17)</f>
        <v>451.46979999999996</v>
      </c>
      <c r="G18" s="21">
        <f>SUM(G16:G17)</f>
        <v>0.27090000000000003</v>
      </c>
      <c r="H18" s="22"/>
    </row>
    <row r="19" spans="6:8" ht="12.75" customHeight="1">
      <c r="F19" s="15"/>
      <c r="G19" s="16"/>
      <c r="H19" s="17"/>
    </row>
    <row r="20" spans="3:8" ht="12.75" customHeight="1">
      <c r="C20" s="1" t="s">
        <v>94</v>
      </c>
      <c r="F20" s="15">
        <v>19.142264</v>
      </c>
      <c r="G20" s="16">
        <v>0.0115</v>
      </c>
      <c r="H20" s="17"/>
    </row>
    <row r="21" spans="3:9" ht="12.75" customHeight="1">
      <c r="C21" s="19" t="s">
        <v>57</v>
      </c>
      <c r="D21" s="19"/>
      <c r="E21" s="40"/>
      <c r="F21" s="20">
        <f>SUM(F20:F20)</f>
        <v>19.142264</v>
      </c>
      <c r="G21" s="21">
        <f>SUM(G20:G20)</f>
        <v>0.0115</v>
      </c>
      <c r="H21" s="22"/>
      <c r="I21" s="30"/>
    </row>
    <row r="22" spans="6:8" ht="12.75" customHeight="1">
      <c r="F22" s="15"/>
      <c r="G22" s="16"/>
      <c r="H22" s="17"/>
    </row>
    <row r="23" spans="3:8" ht="12.75" customHeight="1">
      <c r="C23" s="1" t="s">
        <v>95</v>
      </c>
      <c r="F23" s="15"/>
      <c r="G23" s="16"/>
      <c r="H23" s="17"/>
    </row>
    <row r="24" spans="3:9" ht="12.75" customHeight="1">
      <c r="C24" s="1" t="s">
        <v>96</v>
      </c>
      <c r="F24" s="15">
        <v>-15.180066</v>
      </c>
      <c r="G24" s="16">
        <v>-0.0091</v>
      </c>
      <c r="H24" s="17"/>
      <c r="I24" s="30"/>
    </row>
    <row r="25" spans="3:8" ht="12.75" customHeight="1">
      <c r="C25" s="19" t="s">
        <v>57</v>
      </c>
      <c r="D25" s="19"/>
      <c r="E25" s="40"/>
      <c r="F25" s="20">
        <f>SUM(F24:F24)</f>
        <v>-15.180066</v>
      </c>
      <c r="G25" s="21">
        <f>SUM(G24:G24)</f>
        <v>-0.0091</v>
      </c>
      <c r="H25" s="22"/>
    </row>
    <row r="26" spans="3:8" ht="12.75" customHeight="1">
      <c r="C26" s="23" t="s">
        <v>97</v>
      </c>
      <c r="D26" s="23"/>
      <c r="E26" s="41"/>
      <c r="F26" s="24">
        <f>SUM(F12,F18,F21,F25)</f>
        <v>1666.8127480000003</v>
      </c>
      <c r="G26" s="25">
        <f>SUM(G12,G18,G21,G25)</f>
        <v>1</v>
      </c>
      <c r="H26" s="26"/>
    </row>
    <row r="27" ht="12.75" customHeight="1"/>
    <row r="28" spans="3:9" ht="12.75" customHeight="1">
      <c r="C28" s="1" t="s">
        <v>415</v>
      </c>
      <c r="I28" s="30"/>
    </row>
    <row r="29" spans="3:9" ht="12.75" customHeight="1">
      <c r="C29" s="1" t="s">
        <v>416</v>
      </c>
      <c r="I29" s="31"/>
    </row>
    <row r="30" ht="12.75" customHeight="1">
      <c r="C30" s="1"/>
    </row>
    <row r="31" ht="12.75" customHeight="1"/>
    <row r="32" spans="3:11" ht="12.75" customHeight="1">
      <c r="C32" s="60" t="s">
        <v>419</v>
      </c>
      <c r="D32" s="60"/>
      <c r="E32" s="60"/>
      <c r="F32" s="86"/>
      <c r="K32"/>
    </row>
    <row r="33" spans="3:11" ht="12.75" customHeight="1">
      <c r="C33" s="60" t="s">
        <v>420</v>
      </c>
      <c r="D33" s="101" t="s">
        <v>421</v>
      </c>
      <c r="E33" s="60"/>
      <c r="F33" s="86"/>
      <c r="K33"/>
    </row>
    <row r="34" spans="3:11" ht="12.75" customHeight="1">
      <c r="C34" s="44" t="s">
        <v>528</v>
      </c>
      <c r="D34" s="60"/>
      <c r="E34" s="60"/>
      <c r="F34" s="86"/>
      <c r="K34"/>
    </row>
    <row r="35" spans="3:11" ht="12.75" customHeight="1">
      <c r="C35" s="64" t="s">
        <v>422</v>
      </c>
      <c r="D35" s="102">
        <v>1323.7042</v>
      </c>
      <c r="E35" s="138"/>
      <c r="F35" s="142"/>
      <c r="K35"/>
    </row>
    <row r="36" spans="3:11" ht="12.75" customHeight="1">
      <c r="C36" s="64" t="s">
        <v>424</v>
      </c>
      <c r="D36" s="136">
        <v>1005.4427</v>
      </c>
      <c r="E36" s="141"/>
      <c r="F36" s="142"/>
      <c r="K36"/>
    </row>
    <row r="37" spans="3:11" ht="12.75" customHeight="1">
      <c r="C37" s="64" t="s">
        <v>425</v>
      </c>
      <c r="D37" s="102">
        <v>1023.3909</v>
      </c>
      <c r="E37" s="138"/>
      <c r="F37" s="142"/>
      <c r="K37"/>
    </row>
    <row r="38" spans="3:11" ht="12.75" customHeight="1">
      <c r="C38" s="64" t="s">
        <v>426</v>
      </c>
      <c r="D38" s="102">
        <v>1002.6031</v>
      </c>
      <c r="E38" s="138"/>
      <c r="F38" s="142"/>
      <c r="K38"/>
    </row>
    <row r="39" spans="3:11" ht="12.75" customHeight="1">
      <c r="C39" s="64" t="s">
        <v>488</v>
      </c>
      <c r="D39" s="102">
        <v>1008.0402</v>
      </c>
      <c r="E39" s="138"/>
      <c r="F39" s="142"/>
      <c r="K39"/>
    </row>
    <row r="40" spans="3:11" ht="12.75" customHeight="1">
      <c r="C40" s="64" t="s">
        <v>489</v>
      </c>
      <c r="D40" s="102">
        <v>1324.0442</v>
      </c>
      <c r="E40" s="138"/>
      <c r="F40" s="142"/>
      <c r="K40"/>
    </row>
    <row r="41" spans="3:11" ht="12.75" customHeight="1">
      <c r="C41" s="64" t="s">
        <v>428</v>
      </c>
      <c r="D41" s="102">
        <v>1330.7126</v>
      </c>
      <c r="E41" s="138"/>
      <c r="F41" s="142"/>
      <c r="K41"/>
    </row>
    <row r="42" spans="3:11" ht="12.75" customHeight="1">
      <c r="C42" s="64" t="s">
        <v>430</v>
      </c>
      <c r="D42" s="136">
        <v>1005.3075</v>
      </c>
      <c r="E42" s="141"/>
      <c r="F42" s="142"/>
      <c r="K42"/>
    </row>
    <row r="43" spans="3:11" ht="12.75" customHeight="1">
      <c r="C43" s="64" t="s">
        <v>490</v>
      </c>
      <c r="D43" s="102">
        <v>1006.6054</v>
      </c>
      <c r="E43" s="138"/>
      <c r="F43" s="142"/>
      <c r="K43"/>
    </row>
    <row r="44" spans="3:11" ht="12.75" customHeight="1">
      <c r="C44" s="64" t="s">
        <v>431</v>
      </c>
      <c r="D44" s="136">
        <v>1002.6446</v>
      </c>
      <c r="E44" s="141"/>
      <c r="F44" s="142"/>
      <c r="K44"/>
    </row>
    <row r="45" spans="3:11" ht="12.75" customHeight="1">
      <c r="C45" s="64" t="s">
        <v>491</v>
      </c>
      <c r="D45" s="136" t="s">
        <v>421</v>
      </c>
      <c r="E45" s="141"/>
      <c r="F45" s="142"/>
      <c r="K45"/>
    </row>
    <row r="46" spans="3:11" ht="12.75" customHeight="1">
      <c r="C46" s="64" t="s">
        <v>450</v>
      </c>
      <c r="D46" s="102">
        <v>1330.9579</v>
      </c>
      <c r="E46" s="138"/>
      <c r="F46" s="142"/>
      <c r="K46"/>
    </row>
    <row r="47" spans="3:11" ht="12.75" customHeight="1">
      <c r="C47" s="46" t="s">
        <v>527</v>
      </c>
      <c r="D47" s="103"/>
      <c r="E47" s="60"/>
      <c r="F47" s="86"/>
      <c r="K47"/>
    </row>
    <row r="48" spans="3:11" ht="12.75" customHeight="1">
      <c r="C48" s="64" t="s">
        <v>422</v>
      </c>
      <c r="D48" s="102">
        <v>1333.5352</v>
      </c>
      <c r="E48" s="60"/>
      <c r="F48" s="104"/>
      <c r="K48"/>
    </row>
    <row r="49" spans="3:11" ht="12.75" customHeight="1">
      <c r="C49" s="64" t="s">
        <v>424</v>
      </c>
      <c r="D49" s="136">
        <v>1012.9098</v>
      </c>
      <c r="E49" s="60"/>
      <c r="F49" s="105"/>
      <c r="K49"/>
    </row>
    <row r="50" spans="3:11" ht="12.75" customHeight="1">
      <c r="C50" s="64" t="s">
        <v>425</v>
      </c>
      <c r="D50" s="102">
        <v>1022.8842</v>
      </c>
      <c r="E50" s="60"/>
      <c r="F50" s="105"/>
      <c r="K50"/>
    </row>
    <row r="51" spans="3:11" ht="12.75" customHeight="1">
      <c r="C51" s="64" t="s">
        <v>426</v>
      </c>
      <c r="D51" s="102">
        <v>1002.2405</v>
      </c>
      <c r="E51" s="60"/>
      <c r="F51" s="105"/>
      <c r="K51"/>
    </row>
    <row r="52" spans="3:11" ht="12.75" customHeight="1">
      <c r="C52" s="64" t="s">
        <v>488</v>
      </c>
      <c r="D52" s="102">
        <v>1015.5266</v>
      </c>
      <c r="E52" s="60"/>
      <c r="F52" s="105"/>
      <c r="K52"/>
    </row>
    <row r="53" spans="3:11" ht="12.75" customHeight="1">
      <c r="C53" s="64" t="s">
        <v>489</v>
      </c>
      <c r="D53" s="102">
        <v>1333.8808</v>
      </c>
      <c r="E53" s="60"/>
      <c r="F53" s="105"/>
      <c r="K53"/>
    </row>
    <row r="54" spans="3:11" ht="12.75" customHeight="1">
      <c r="C54" s="64" t="s">
        <v>428</v>
      </c>
      <c r="D54" s="102">
        <v>1340.9261</v>
      </c>
      <c r="E54" s="60"/>
      <c r="F54" s="105"/>
      <c r="K54"/>
    </row>
    <row r="55" spans="3:11" ht="12.75">
      <c r="C55" s="64" t="s">
        <v>430</v>
      </c>
      <c r="D55" s="136">
        <v>1004.5079</v>
      </c>
      <c r="E55" s="60"/>
      <c r="F55" s="105"/>
      <c r="K55"/>
    </row>
    <row r="56" spans="3:11" ht="12.75">
      <c r="C56" s="64" t="s">
        <v>490</v>
      </c>
      <c r="D56" s="102">
        <v>1006.1898</v>
      </c>
      <c r="E56" s="60"/>
      <c r="F56" s="105"/>
      <c r="K56"/>
    </row>
    <row r="57" spans="3:11" ht="12.75">
      <c r="C57" s="64" t="s">
        <v>431</v>
      </c>
      <c r="D57" s="136">
        <v>1002.2575</v>
      </c>
      <c r="E57" s="60"/>
      <c r="F57" s="105"/>
      <c r="K57"/>
    </row>
    <row r="58" spans="3:11" ht="12.75">
      <c r="C58" s="64" t="s">
        <v>491</v>
      </c>
      <c r="D58" s="136" t="s">
        <v>421</v>
      </c>
      <c r="E58" s="60"/>
      <c r="F58" s="105"/>
      <c r="K58"/>
    </row>
    <row r="59" spans="3:11" ht="12.75">
      <c r="C59" s="64" t="s">
        <v>450</v>
      </c>
      <c r="D59" s="102">
        <v>1341.1598</v>
      </c>
      <c r="E59" s="60"/>
      <c r="F59" s="105"/>
      <c r="K59"/>
    </row>
    <row r="60" spans="3:11" ht="12.75">
      <c r="C60" s="60" t="s">
        <v>433</v>
      </c>
      <c r="D60" s="101" t="s">
        <v>421</v>
      </c>
      <c r="E60" s="60"/>
      <c r="F60" s="105"/>
      <c r="K60"/>
    </row>
    <row r="61" spans="3:11" ht="25.5">
      <c r="C61" s="106" t="s">
        <v>451</v>
      </c>
      <c r="D61" s="101" t="s">
        <v>421</v>
      </c>
      <c r="E61" s="60"/>
      <c r="F61" s="105"/>
      <c r="K61"/>
    </row>
    <row r="62" spans="3:11" ht="12.75">
      <c r="C62" s="60" t="s">
        <v>435</v>
      </c>
      <c r="D62" s="101" t="s">
        <v>421</v>
      </c>
      <c r="E62" s="60"/>
      <c r="F62" s="86"/>
      <c r="K62"/>
    </row>
    <row r="63" spans="3:11" ht="12.75">
      <c r="C63" s="60" t="s">
        <v>436</v>
      </c>
      <c r="D63" s="131" t="s">
        <v>536</v>
      </c>
      <c r="E63" s="60"/>
      <c r="F63" s="86"/>
      <c r="K63"/>
    </row>
    <row r="64" spans="3:11" ht="12.75">
      <c r="C64" s="60" t="s">
        <v>492</v>
      </c>
      <c r="D64" s="67"/>
      <c r="E64" s="60"/>
      <c r="F64" s="86"/>
      <c r="K64"/>
    </row>
    <row r="65" spans="3:11" ht="12.75">
      <c r="C65" s="90" t="s">
        <v>438</v>
      </c>
      <c r="D65" s="107" t="s">
        <v>439</v>
      </c>
      <c r="E65" s="107" t="s">
        <v>440</v>
      </c>
      <c r="F65" s="86"/>
      <c r="K65"/>
    </row>
    <row r="66" spans="3:11" ht="12.75">
      <c r="C66" s="64" t="s">
        <v>424</v>
      </c>
      <c r="D66" s="101" t="s">
        <v>421</v>
      </c>
      <c r="E66" s="101" t="s">
        <v>421</v>
      </c>
      <c r="F66" s="86"/>
      <c r="K66"/>
    </row>
    <row r="67" spans="3:11" ht="12.75">
      <c r="C67" s="64" t="s">
        <v>425</v>
      </c>
      <c r="D67" s="91">
        <v>6.297347</v>
      </c>
      <c r="E67" s="91">
        <v>6.031101</v>
      </c>
      <c r="F67" s="86"/>
      <c r="K67"/>
    </row>
    <row r="68" spans="3:11" ht="12.75">
      <c r="C68" s="64" t="s">
        <v>426</v>
      </c>
      <c r="D68" s="91">
        <v>6.079265</v>
      </c>
      <c r="E68" s="91">
        <v>5.822238</v>
      </c>
      <c r="F68" s="86"/>
      <c r="K68"/>
    </row>
    <row r="69" spans="3:11" ht="12.75">
      <c r="C69" s="64" t="s">
        <v>493</v>
      </c>
      <c r="D69" s="101" t="s">
        <v>421</v>
      </c>
      <c r="E69" s="101" t="s">
        <v>421</v>
      </c>
      <c r="F69" s="86"/>
      <c r="K69"/>
    </row>
    <row r="70" spans="3:11" ht="12.75">
      <c r="C70" s="64" t="s">
        <v>490</v>
      </c>
      <c r="D70" s="91">
        <v>6.322241</v>
      </c>
      <c r="E70" s="91">
        <v>6.0549409999999995</v>
      </c>
      <c r="F70" s="86"/>
      <c r="K70"/>
    </row>
    <row r="71" spans="3:11" ht="12.75">
      <c r="C71" s="64" t="s">
        <v>430</v>
      </c>
      <c r="D71" s="91">
        <v>6.6049750000000005</v>
      </c>
      <c r="E71" s="91">
        <v>6.325723</v>
      </c>
      <c r="F71" s="86"/>
      <c r="K71"/>
    </row>
    <row r="72" spans="3:11" ht="12.75">
      <c r="C72" s="64" t="s">
        <v>431</v>
      </c>
      <c r="D72" s="91">
        <v>6.292522</v>
      </c>
      <c r="E72" s="91">
        <v>6.026479</v>
      </c>
      <c r="F72" s="86"/>
      <c r="K72"/>
    </row>
    <row r="73" spans="3:11" ht="12.75">
      <c r="C73" s="64" t="s">
        <v>494</v>
      </c>
      <c r="D73" s="101" t="s">
        <v>421</v>
      </c>
      <c r="E73" s="101" t="s">
        <v>421</v>
      </c>
      <c r="F73" s="86"/>
      <c r="K73"/>
    </row>
    <row r="74" spans="3:11" ht="12.75">
      <c r="C74" s="108" t="s">
        <v>441</v>
      </c>
      <c r="D74" s="109"/>
      <c r="E74" s="109"/>
      <c r="F74" s="86"/>
      <c r="K74"/>
    </row>
    <row r="75" spans="3:11" ht="12.75">
      <c r="C75" s="110" t="s">
        <v>442</v>
      </c>
      <c r="D75" s="109"/>
      <c r="E75" s="109"/>
      <c r="F75" s="86"/>
      <c r="K7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91">
      <selection activeCell="G97" sqref="G97"/>
    </sheetView>
  </sheetViews>
  <sheetFormatPr defaultColWidth="9.140625" defaultRowHeight="12.75"/>
  <cols>
    <col min="1" max="1" width="7.57421875" style="0" customWidth="1"/>
    <col min="2" max="2" width="16.140625" style="0" customWidth="1"/>
    <col min="3" max="3" width="60.140625" style="0" customWidth="1"/>
    <col min="4" max="4" width="35.57421875" style="0" bestFit="1" customWidth="1"/>
    <col min="5" max="5" width="22.421875" style="39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22.421875" style="0" customWidth="1"/>
    <col min="11" max="11" width="9.140625" style="35" customWidth="1"/>
    <col min="12" max="12" width="14.8515625" style="28" customWidth="1"/>
  </cols>
  <sheetData>
    <row r="1" spans="1:8" ht="18.75">
      <c r="A1" s="3"/>
      <c r="B1" s="3"/>
      <c r="C1" s="143" t="s">
        <v>235</v>
      </c>
      <c r="D1" s="143"/>
      <c r="E1" s="143"/>
      <c r="F1" s="143"/>
      <c r="G1" s="143"/>
      <c r="H1" s="32"/>
    </row>
    <row r="2" spans="1:8" ht="12.75">
      <c r="A2" s="4" t="s">
        <v>1</v>
      </c>
      <c r="B2" s="4"/>
      <c r="C2" s="5" t="s">
        <v>2</v>
      </c>
      <c r="D2" s="6"/>
      <c r="E2" s="37"/>
      <c r="F2" s="7"/>
      <c r="G2" s="8"/>
      <c r="H2" s="33"/>
    </row>
    <row r="3" spans="1:8" ht="15.75" customHeight="1">
      <c r="A3" s="9"/>
      <c r="B3" s="9"/>
      <c r="C3" s="10"/>
      <c r="D3" s="4"/>
      <c r="E3" s="37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8" t="s">
        <v>414</v>
      </c>
      <c r="F4" s="13" t="s">
        <v>6</v>
      </c>
      <c r="G4" s="14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132</v>
      </c>
      <c r="F7" s="15"/>
      <c r="G7" s="16"/>
      <c r="H7" s="17"/>
    </row>
    <row r="8" spans="3:8" ht="12.75" customHeight="1">
      <c r="C8" s="1" t="s">
        <v>118</v>
      </c>
      <c r="F8" s="15"/>
      <c r="G8" s="16"/>
      <c r="H8" s="17"/>
    </row>
    <row r="9" spans="1:8" ht="12.75" customHeight="1">
      <c r="A9">
        <v>1</v>
      </c>
      <c r="B9" t="s">
        <v>185</v>
      </c>
      <c r="C9" t="s">
        <v>184</v>
      </c>
      <c r="D9" t="s">
        <v>134</v>
      </c>
      <c r="E9" s="39">
        <v>3000</v>
      </c>
      <c r="F9" s="15">
        <v>83.055</v>
      </c>
      <c r="G9" s="16">
        <v>0.022799999999999997</v>
      </c>
      <c r="H9" s="17"/>
    </row>
    <row r="10" spans="1:11" ht="12.75" customHeight="1">
      <c r="A10">
        <v>2</v>
      </c>
      <c r="B10" t="s">
        <v>135</v>
      </c>
      <c r="C10" t="s">
        <v>133</v>
      </c>
      <c r="D10" t="s">
        <v>134</v>
      </c>
      <c r="E10" s="39">
        <v>20000</v>
      </c>
      <c r="F10" s="15">
        <v>68.15</v>
      </c>
      <c r="G10" s="16">
        <v>0.0187</v>
      </c>
      <c r="H10" s="17"/>
      <c r="J10" s="18" t="s">
        <v>16</v>
      </c>
      <c r="K10" s="36" t="s">
        <v>17</v>
      </c>
    </row>
    <row r="11" spans="1:11" ht="12.75" customHeight="1">
      <c r="A11">
        <v>3</v>
      </c>
      <c r="B11" t="s">
        <v>141</v>
      </c>
      <c r="C11" t="s">
        <v>139</v>
      </c>
      <c r="D11" t="s">
        <v>140</v>
      </c>
      <c r="E11" s="39">
        <v>2120</v>
      </c>
      <c r="F11" s="15">
        <v>67.43296</v>
      </c>
      <c r="G11" s="16">
        <v>0.018500000000000003</v>
      </c>
      <c r="H11" s="17"/>
      <c r="J11" s="16" t="s">
        <v>33</v>
      </c>
      <c r="K11" s="35">
        <v>0.272</v>
      </c>
    </row>
    <row r="12" spans="1:11" ht="12.75" customHeight="1">
      <c r="A12">
        <v>4</v>
      </c>
      <c r="B12" t="s">
        <v>162</v>
      </c>
      <c r="C12" t="s">
        <v>160</v>
      </c>
      <c r="D12" t="s">
        <v>144</v>
      </c>
      <c r="E12" s="39">
        <v>15050</v>
      </c>
      <c r="F12" s="15">
        <v>59.816225</v>
      </c>
      <c r="G12" s="16">
        <v>0.016399999999999998</v>
      </c>
      <c r="H12" s="17"/>
      <c r="J12" s="16" t="s">
        <v>25</v>
      </c>
      <c r="K12" s="35">
        <v>0.1802</v>
      </c>
    </row>
    <row r="13" spans="1:11" ht="12.75" customHeight="1">
      <c r="A13">
        <v>5</v>
      </c>
      <c r="B13" t="s">
        <v>154</v>
      </c>
      <c r="C13" t="s">
        <v>153</v>
      </c>
      <c r="D13" t="s">
        <v>144</v>
      </c>
      <c r="E13" s="39">
        <v>9000</v>
      </c>
      <c r="F13" s="15">
        <v>56.952</v>
      </c>
      <c r="G13" s="16">
        <v>0.015700000000000002</v>
      </c>
      <c r="H13" s="17"/>
      <c r="J13" s="16" t="s">
        <v>108</v>
      </c>
      <c r="K13" s="35">
        <v>0.06860000000000001</v>
      </c>
    </row>
    <row r="14" spans="1:11" ht="12.75" customHeight="1">
      <c r="A14">
        <v>6</v>
      </c>
      <c r="B14" t="s">
        <v>149</v>
      </c>
      <c r="C14" t="s">
        <v>148</v>
      </c>
      <c r="D14" t="s">
        <v>140</v>
      </c>
      <c r="E14" s="39">
        <v>2460</v>
      </c>
      <c r="F14" s="15">
        <v>53.85432</v>
      </c>
      <c r="G14" s="16">
        <v>0.0148</v>
      </c>
      <c r="H14" s="17"/>
      <c r="J14" s="16" t="s">
        <v>144</v>
      </c>
      <c r="K14" s="35">
        <v>0.0576</v>
      </c>
    </row>
    <row r="15" spans="1:11" ht="12.75" customHeight="1">
      <c r="A15">
        <v>7</v>
      </c>
      <c r="B15" t="s">
        <v>159</v>
      </c>
      <c r="C15" t="s">
        <v>157</v>
      </c>
      <c r="D15" t="s">
        <v>158</v>
      </c>
      <c r="E15" s="39">
        <v>16100</v>
      </c>
      <c r="F15" s="15">
        <v>52.81605</v>
      </c>
      <c r="G15" s="16">
        <v>0.014499999999999999</v>
      </c>
      <c r="H15" s="17"/>
      <c r="J15" s="16" t="s">
        <v>140</v>
      </c>
      <c r="K15" s="35">
        <v>0.052300000000000006</v>
      </c>
    </row>
    <row r="16" spans="1:11" ht="12.75" customHeight="1">
      <c r="A16">
        <v>8</v>
      </c>
      <c r="B16" t="s">
        <v>147</v>
      </c>
      <c r="C16" t="s">
        <v>129</v>
      </c>
      <c r="D16" t="s">
        <v>146</v>
      </c>
      <c r="E16" s="39">
        <v>5579</v>
      </c>
      <c r="F16" s="15">
        <v>50.096631</v>
      </c>
      <c r="G16" s="16">
        <v>0.0138</v>
      </c>
      <c r="H16" s="17"/>
      <c r="J16" s="16" t="s">
        <v>134</v>
      </c>
      <c r="K16" s="35">
        <v>0.0415</v>
      </c>
    </row>
    <row r="17" spans="1:11" ht="12.75" customHeight="1">
      <c r="A17">
        <v>9</v>
      </c>
      <c r="B17" t="s">
        <v>180</v>
      </c>
      <c r="C17" t="s">
        <v>178</v>
      </c>
      <c r="D17" t="s">
        <v>144</v>
      </c>
      <c r="E17" s="39">
        <v>1710</v>
      </c>
      <c r="F17" s="15">
        <v>46.275165</v>
      </c>
      <c r="G17" s="16">
        <v>0.0127</v>
      </c>
      <c r="H17" s="17"/>
      <c r="J17" s="16" t="s">
        <v>236</v>
      </c>
      <c r="K17" s="35">
        <v>0.0341</v>
      </c>
    </row>
    <row r="18" spans="1:11" ht="12.75" customHeight="1">
      <c r="A18">
        <v>10</v>
      </c>
      <c r="B18" t="s">
        <v>156</v>
      </c>
      <c r="C18" t="s">
        <v>155</v>
      </c>
      <c r="D18" t="s">
        <v>143</v>
      </c>
      <c r="E18" s="39">
        <v>2000</v>
      </c>
      <c r="F18" s="15">
        <v>41.572</v>
      </c>
      <c r="G18" s="16">
        <v>0.011399999999999999</v>
      </c>
      <c r="H18" s="17"/>
      <c r="J18" s="16" t="s">
        <v>143</v>
      </c>
      <c r="K18" s="35">
        <v>0.030699999999999998</v>
      </c>
    </row>
    <row r="19" spans="1:11" ht="12.75" customHeight="1">
      <c r="A19">
        <v>11</v>
      </c>
      <c r="B19" t="s">
        <v>165</v>
      </c>
      <c r="C19" t="s">
        <v>163</v>
      </c>
      <c r="D19" t="s">
        <v>140</v>
      </c>
      <c r="E19" s="39">
        <v>7700</v>
      </c>
      <c r="F19" s="15">
        <v>40.22095</v>
      </c>
      <c r="G19" s="16">
        <v>0.0111</v>
      </c>
      <c r="H19" s="17"/>
      <c r="J19" s="16" t="s">
        <v>158</v>
      </c>
      <c r="K19" s="35">
        <v>0.0194</v>
      </c>
    </row>
    <row r="20" spans="1:11" ht="12.75" customHeight="1">
      <c r="A20">
        <v>12</v>
      </c>
      <c r="B20" t="s">
        <v>138</v>
      </c>
      <c r="C20" t="s">
        <v>136</v>
      </c>
      <c r="D20" t="s">
        <v>137</v>
      </c>
      <c r="E20" s="39">
        <v>4000</v>
      </c>
      <c r="F20" s="15">
        <v>37.432</v>
      </c>
      <c r="G20" s="16">
        <v>0.0103</v>
      </c>
      <c r="H20" s="17"/>
      <c r="J20" s="16" t="s">
        <v>146</v>
      </c>
      <c r="K20" s="35">
        <v>0.0138</v>
      </c>
    </row>
    <row r="21" spans="1:11" ht="12.75" customHeight="1">
      <c r="A21">
        <v>13</v>
      </c>
      <c r="B21" t="s">
        <v>145</v>
      </c>
      <c r="C21" t="s">
        <v>142</v>
      </c>
      <c r="D21" t="s">
        <v>143</v>
      </c>
      <c r="E21" s="39">
        <v>3000</v>
      </c>
      <c r="F21" s="15">
        <v>37.302</v>
      </c>
      <c r="G21" s="16">
        <v>0.0103</v>
      </c>
      <c r="H21" s="17"/>
      <c r="J21" s="16" t="s">
        <v>137</v>
      </c>
      <c r="K21" s="35">
        <v>0.0103</v>
      </c>
    </row>
    <row r="22" spans="1:11" ht="12.75" customHeight="1">
      <c r="A22">
        <v>14</v>
      </c>
      <c r="B22" t="s">
        <v>174</v>
      </c>
      <c r="C22" t="s">
        <v>172</v>
      </c>
      <c r="D22" t="s">
        <v>144</v>
      </c>
      <c r="E22" s="39">
        <v>2500</v>
      </c>
      <c r="F22" s="15">
        <v>34.53125</v>
      </c>
      <c r="G22" s="16">
        <v>0.0095</v>
      </c>
      <c r="H22" s="17"/>
      <c r="J22" s="16" t="s">
        <v>161</v>
      </c>
      <c r="K22" s="35">
        <v>0.0091</v>
      </c>
    </row>
    <row r="23" spans="1:11" ht="12.75" customHeight="1">
      <c r="A23">
        <v>15</v>
      </c>
      <c r="B23" t="s">
        <v>171</v>
      </c>
      <c r="C23" t="s">
        <v>169</v>
      </c>
      <c r="D23" t="s">
        <v>161</v>
      </c>
      <c r="E23" s="39">
        <v>8000</v>
      </c>
      <c r="F23" s="15">
        <v>33.18</v>
      </c>
      <c r="G23" s="16">
        <v>0.0091</v>
      </c>
      <c r="H23" s="17"/>
      <c r="J23" s="16" t="s">
        <v>167</v>
      </c>
      <c r="K23" s="35">
        <v>0.0083</v>
      </c>
    </row>
    <row r="24" spans="1:11" ht="12.75" customHeight="1">
      <c r="A24">
        <v>16</v>
      </c>
      <c r="B24" t="s">
        <v>177</v>
      </c>
      <c r="C24" t="s">
        <v>175</v>
      </c>
      <c r="D24" t="s">
        <v>143</v>
      </c>
      <c r="E24" s="39">
        <v>4550</v>
      </c>
      <c r="F24" s="15">
        <v>32.81915</v>
      </c>
      <c r="G24" s="16">
        <v>0.009000000000000001</v>
      </c>
      <c r="H24" s="17"/>
      <c r="J24" s="16" t="s">
        <v>179</v>
      </c>
      <c r="K24" s="35">
        <v>0.0070999999999999995</v>
      </c>
    </row>
    <row r="25" spans="1:11" ht="12.75" customHeight="1">
      <c r="A25">
        <v>17</v>
      </c>
      <c r="B25" t="s">
        <v>189</v>
      </c>
      <c r="C25" t="s">
        <v>188</v>
      </c>
      <c r="D25" t="s">
        <v>167</v>
      </c>
      <c r="E25" s="39">
        <v>20000</v>
      </c>
      <c r="F25" s="15">
        <v>30.04</v>
      </c>
      <c r="G25" s="16">
        <v>0.0083</v>
      </c>
      <c r="H25" s="17"/>
      <c r="J25" s="16" t="s">
        <v>35</v>
      </c>
      <c r="K25" s="35">
        <v>0.195</v>
      </c>
    </row>
    <row r="26" spans="1:10" ht="12.75" customHeight="1">
      <c r="A26">
        <v>18</v>
      </c>
      <c r="B26" t="s">
        <v>217</v>
      </c>
      <c r="C26" t="s">
        <v>216</v>
      </c>
      <c r="D26" t="s">
        <v>179</v>
      </c>
      <c r="E26" s="39">
        <v>849</v>
      </c>
      <c r="F26" s="15">
        <v>25.784979</v>
      </c>
      <c r="G26" s="16">
        <v>0.0070999999999999995</v>
      </c>
      <c r="H26" s="17"/>
      <c r="J26" s="16"/>
    </row>
    <row r="27" spans="1:8" ht="12.75" customHeight="1">
      <c r="A27">
        <v>19</v>
      </c>
      <c r="B27" t="s">
        <v>193</v>
      </c>
      <c r="C27" t="s">
        <v>192</v>
      </c>
      <c r="D27" t="s">
        <v>140</v>
      </c>
      <c r="E27" s="39">
        <v>1169</v>
      </c>
      <c r="F27" s="15">
        <v>21.417834</v>
      </c>
      <c r="G27" s="16">
        <v>0.0059</v>
      </c>
      <c r="H27" s="17"/>
    </row>
    <row r="28" spans="1:8" ht="12.75" customHeight="1">
      <c r="A28">
        <v>20</v>
      </c>
      <c r="B28" t="s">
        <v>207</v>
      </c>
      <c r="C28" t="s">
        <v>206</v>
      </c>
      <c r="D28" t="s">
        <v>158</v>
      </c>
      <c r="E28" s="39">
        <v>6264</v>
      </c>
      <c r="F28" s="15">
        <v>17.730252</v>
      </c>
      <c r="G28" s="16">
        <v>0.0049</v>
      </c>
      <c r="H28" s="17"/>
    </row>
    <row r="29" spans="1:8" ht="12.75" customHeight="1">
      <c r="A29">
        <v>21</v>
      </c>
      <c r="B29" t="s">
        <v>187</v>
      </c>
      <c r="C29" t="s">
        <v>186</v>
      </c>
      <c r="D29" t="s">
        <v>144</v>
      </c>
      <c r="E29" s="39">
        <v>1221</v>
      </c>
      <c r="F29" s="15">
        <v>12.083016</v>
      </c>
      <c r="G29" s="16">
        <v>0.0033</v>
      </c>
      <c r="H29" s="17"/>
    </row>
    <row r="30" spans="1:8" ht="12.75" customHeight="1">
      <c r="A30">
        <v>22</v>
      </c>
      <c r="B30" t="s">
        <v>168</v>
      </c>
      <c r="C30" t="s">
        <v>166</v>
      </c>
      <c r="D30" t="s">
        <v>140</v>
      </c>
      <c r="E30" s="39">
        <v>520</v>
      </c>
      <c r="F30" s="15">
        <v>7.29508</v>
      </c>
      <c r="G30" s="16">
        <v>0.002</v>
      </c>
      <c r="H30" s="17"/>
    </row>
    <row r="31" spans="3:9" ht="12.75" customHeight="1">
      <c r="C31" s="19" t="s">
        <v>57</v>
      </c>
      <c r="D31" s="19"/>
      <c r="E31" s="40"/>
      <c r="F31" s="20">
        <f>SUM(F9:F30)</f>
        <v>909.8568620000001</v>
      </c>
      <c r="G31" s="21">
        <f>SUM(G9:G30)</f>
        <v>0.25009999999999993</v>
      </c>
      <c r="H31" s="22"/>
      <c r="I31" s="30"/>
    </row>
    <row r="32" spans="6:8" ht="12.75" customHeight="1">
      <c r="F32" s="15"/>
      <c r="G32" s="16"/>
      <c r="H32" s="17"/>
    </row>
    <row r="33" spans="3:8" ht="12.75" customHeight="1">
      <c r="C33" s="1" t="s">
        <v>10</v>
      </c>
      <c r="F33" s="15"/>
      <c r="G33" s="16"/>
      <c r="H33" s="17"/>
    </row>
    <row r="34" spans="3:8" ht="12.75" customHeight="1">
      <c r="C34" s="1" t="s">
        <v>58</v>
      </c>
      <c r="F34" s="15"/>
      <c r="G34" s="16"/>
      <c r="H34" s="17"/>
    </row>
    <row r="35" spans="1:8" ht="12.75" customHeight="1">
      <c r="A35">
        <v>23</v>
      </c>
      <c r="B35" t="s">
        <v>86</v>
      </c>
      <c r="C35" t="s">
        <v>85</v>
      </c>
      <c r="D35" t="s">
        <v>25</v>
      </c>
      <c r="E35" s="39">
        <v>67000000</v>
      </c>
      <c r="F35" s="15">
        <v>655.57088</v>
      </c>
      <c r="G35" s="16">
        <v>0.1802</v>
      </c>
      <c r="H35" s="17">
        <v>41838</v>
      </c>
    </row>
    <row r="36" spans="3:9" ht="12.75" customHeight="1">
      <c r="C36" s="19" t="s">
        <v>57</v>
      </c>
      <c r="D36" s="19"/>
      <c r="E36" s="40"/>
      <c r="F36" s="20">
        <f>SUM(F35:F35)</f>
        <v>655.57088</v>
      </c>
      <c r="G36" s="21">
        <f>SUM(G35:G35)</f>
        <v>0.1802</v>
      </c>
      <c r="H36" s="22"/>
      <c r="I36" s="30"/>
    </row>
    <row r="37" spans="6:8" ht="12.75" customHeight="1">
      <c r="F37" s="15"/>
      <c r="G37" s="16"/>
      <c r="H37" s="17"/>
    </row>
    <row r="38" spans="3:8" ht="12.75" customHeight="1">
      <c r="C38" s="1" t="s">
        <v>237</v>
      </c>
      <c r="F38" s="15"/>
      <c r="G38" s="16"/>
      <c r="H38" s="17"/>
    </row>
    <row r="39" spans="1:8" ht="12.75" customHeight="1">
      <c r="A39">
        <v>24</v>
      </c>
      <c r="B39" t="s">
        <v>239</v>
      </c>
      <c r="C39" t="s">
        <v>238</v>
      </c>
      <c r="D39" t="s">
        <v>236</v>
      </c>
      <c r="E39" s="39">
        <v>12500000</v>
      </c>
      <c r="F39" s="15">
        <v>123.9835</v>
      </c>
      <c r="G39" s="16">
        <v>0.0341</v>
      </c>
      <c r="H39" s="17">
        <v>41795</v>
      </c>
    </row>
    <row r="40" spans="3:9" ht="12.75" customHeight="1">
      <c r="C40" s="19" t="s">
        <v>57</v>
      </c>
      <c r="D40" s="19"/>
      <c r="E40" s="40"/>
      <c r="F40" s="20">
        <f>SUM(F39:F39)</f>
        <v>123.9835</v>
      </c>
      <c r="G40" s="21">
        <f>SUM(G39:G39)</f>
        <v>0.0341</v>
      </c>
      <c r="H40" s="22"/>
      <c r="I40" s="30"/>
    </row>
    <row r="41" spans="6:8" ht="12.75" customHeight="1">
      <c r="F41" s="15"/>
      <c r="G41" s="16"/>
      <c r="H41" s="17"/>
    </row>
    <row r="42" spans="3:8" ht="12.75" customHeight="1">
      <c r="C42" s="1" t="s">
        <v>90</v>
      </c>
      <c r="F42" s="15"/>
      <c r="G42" s="16"/>
      <c r="H42" s="17"/>
    </row>
    <row r="43" spans="3:8" ht="12.75" customHeight="1">
      <c r="C43" s="1" t="s">
        <v>118</v>
      </c>
      <c r="F43" s="15"/>
      <c r="G43" s="16"/>
      <c r="H43" s="17"/>
    </row>
    <row r="44" spans="1:8" ht="12.75" customHeight="1">
      <c r="A44">
        <v>25</v>
      </c>
      <c r="B44" t="s">
        <v>229</v>
      </c>
      <c r="C44" t="s">
        <v>228</v>
      </c>
      <c r="D44" t="s">
        <v>33</v>
      </c>
      <c r="E44" s="39">
        <v>50000000</v>
      </c>
      <c r="F44" s="15">
        <v>503.4735</v>
      </c>
      <c r="G44" s="16">
        <v>0.1384</v>
      </c>
      <c r="H44" s="17">
        <v>44430</v>
      </c>
    </row>
    <row r="45" spans="1:8" ht="12.75" customHeight="1">
      <c r="A45">
        <v>26</v>
      </c>
      <c r="B45" t="s">
        <v>240</v>
      </c>
      <c r="C45" t="s">
        <v>126</v>
      </c>
      <c r="D45" t="s">
        <v>33</v>
      </c>
      <c r="E45" s="39">
        <v>50000000</v>
      </c>
      <c r="F45" s="15">
        <v>485.908</v>
      </c>
      <c r="G45" s="16">
        <v>0.1336</v>
      </c>
      <c r="H45" s="17">
        <v>44884</v>
      </c>
    </row>
    <row r="46" spans="1:8" ht="12.75" customHeight="1">
      <c r="A46">
        <v>27</v>
      </c>
      <c r="B46" t="s">
        <v>125</v>
      </c>
      <c r="C46" t="s">
        <v>124</v>
      </c>
      <c r="D46" t="s">
        <v>108</v>
      </c>
      <c r="E46" s="39">
        <v>25000000</v>
      </c>
      <c r="F46" s="15">
        <v>249.589</v>
      </c>
      <c r="G46" s="16">
        <v>0.06860000000000001</v>
      </c>
      <c r="H46" s="17">
        <v>41922</v>
      </c>
    </row>
    <row r="47" spans="3:9" ht="12.75" customHeight="1">
      <c r="C47" s="19" t="s">
        <v>57</v>
      </c>
      <c r="D47" s="19"/>
      <c r="E47" s="40"/>
      <c r="F47" s="20">
        <f>SUM(F44:F46)</f>
        <v>1238.9705</v>
      </c>
      <c r="G47" s="21">
        <f>SUM(G44:G46)</f>
        <v>0.3406</v>
      </c>
      <c r="H47" s="22"/>
      <c r="I47" s="30"/>
    </row>
    <row r="48" spans="6:8" ht="12.75" customHeight="1">
      <c r="F48" s="15"/>
      <c r="G48" s="16"/>
      <c r="H48" s="17"/>
    </row>
    <row r="49" spans="3:8" ht="12.75" customHeight="1">
      <c r="C49" s="1" t="s">
        <v>94</v>
      </c>
      <c r="F49" s="15">
        <v>391.294942</v>
      </c>
      <c r="G49" s="16">
        <v>0.1076</v>
      </c>
      <c r="H49" s="17"/>
    </row>
    <row r="50" spans="3:9" ht="12.75" customHeight="1">
      <c r="C50" s="19" t="s">
        <v>57</v>
      </c>
      <c r="D50" s="19"/>
      <c r="E50" s="40"/>
      <c r="F50" s="20">
        <f>SUM(F49:F49)</f>
        <v>391.294942</v>
      </c>
      <c r="G50" s="21">
        <f>SUM(G49:G49)</f>
        <v>0.1076</v>
      </c>
      <c r="H50" s="22"/>
      <c r="I50" s="30"/>
    </row>
    <row r="51" spans="6:8" ht="12.75" customHeight="1">
      <c r="F51" s="15"/>
      <c r="G51" s="16"/>
      <c r="H51" s="17"/>
    </row>
    <row r="52" spans="3:8" ht="12.75" customHeight="1">
      <c r="C52" s="1" t="s">
        <v>95</v>
      </c>
      <c r="F52" s="15"/>
      <c r="G52" s="16"/>
      <c r="H52" s="17"/>
    </row>
    <row r="53" spans="3:8" ht="12.75" customHeight="1">
      <c r="C53" s="1" t="s">
        <v>96</v>
      </c>
      <c r="F53" s="15">
        <v>318.383571</v>
      </c>
      <c r="G53" s="16">
        <v>0.0874</v>
      </c>
      <c r="H53" s="17"/>
    </row>
    <row r="54" spans="3:9" ht="12.75" customHeight="1">
      <c r="C54" s="19" t="s">
        <v>57</v>
      </c>
      <c r="D54" s="19"/>
      <c r="E54" s="40"/>
      <c r="F54" s="20">
        <f>SUM(F53:F53)</f>
        <v>318.383571</v>
      </c>
      <c r="G54" s="21">
        <f>SUM(G53:G53)</f>
        <v>0.0874</v>
      </c>
      <c r="H54" s="22"/>
      <c r="I54" s="30"/>
    </row>
    <row r="55" spans="3:9" ht="12.75" customHeight="1">
      <c r="C55" s="23" t="s">
        <v>97</v>
      </c>
      <c r="D55" s="23"/>
      <c r="E55" s="41"/>
      <c r="F55" s="24">
        <f>SUM(F31,F36,F40,F47,F50,F54)</f>
        <v>3638.060255</v>
      </c>
      <c r="G55" s="25">
        <f>SUM(G31,G36,G40,G47,G50,G54)</f>
        <v>1</v>
      </c>
      <c r="H55" s="26"/>
      <c r="I55" s="31"/>
    </row>
    <row r="56" ht="12.75" customHeight="1"/>
    <row r="57" ht="12.75" customHeight="1">
      <c r="C57" s="1" t="s">
        <v>415</v>
      </c>
    </row>
    <row r="58" ht="12.75" customHeight="1">
      <c r="C58" s="1" t="s">
        <v>416</v>
      </c>
    </row>
    <row r="59" ht="12.75" customHeight="1">
      <c r="C59" s="1"/>
    </row>
    <row r="60" ht="12.75" customHeight="1"/>
    <row r="61" spans="3:6" ht="12.75" customHeight="1">
      <c r="C61" s="60" t="s">
        <v>419</v>
      </c>
      <c r="D61" s="45"/>
      <c r="E61" s="60"/>
      <c r="F61" s="86"/>
    </row>
    <row r="62" spans="3:6" ht="12.75" customHeight="1">
      <c r="C62" s="60" t="s">
        <v>452</v>
      </c>
      <c r="D62" s="45" t="s">
        <v>421</v>
      </c>
      <c r="E62" s="60"/>
      <c r="F62" s="86"/>
    </row>
    <row r="63" spans="3:6" ht="12.75" customHeight="1">
      <c r="C63" s="44" t="s">
        <v>528</v>
      </c>
      <c r="D63" s="111"/>
      <c r="E63" s="60"/>
      <c r="F63" s="86"/>
    </row>
    <row r="64" spans="3:6" ht="12.75" customHeight="1">
      <c r="C64" s="64" t="s">
        <v>495</v>
      </c>
      <c r="D64" s="102">
        <v>12.1299</v>
      </c>
      <c r="E64" s="67"/>
      <c r="F64" s="86"/>
    </row>
    <row r="65" spans="3:6" ht="12.75" customHeight="1">
      <c r="C65" s="64" t="s">
        <v>496</v>
      </c>
      <c r="D65" s="102">
        <v>10.234</v>
      </c>
      <c r="E65" s="67"/>
      <c r="F65" s="86"/>
    </row>
    <row r="66" spans="3:6" ht="12.75" customHeight="1">
      <c r="C66" s="64" t="s">
        <v>497</v>
      </c>
      <c r="D66" s="102">
        <v>12.297</v>
      </c>
      <c r="E66" s="67"/>
      <c r="F66" s="86"/>
    </row>
    <row r="67" spans="3:6" ht="12.75" customHeight="1">
      <c r="C67" s="64" t="s">
        <v>498</v>
      </c>
      <c r="D67" s="112" t="s">
        <v>421</v>
      </c>
      <c r="E67" s="67"/>
      <c r="F67" s="86"/>
    </row>
    <row r="68" spans="3:6" ht="12.75" customHeight="1">
      <c r="C68" s="64" t="s">
        <v>499</v>
      </c>
      <c r="D68" s="102">
        <v>12.1903</v>
      </c>
      <c r="E68" s="67"/>
      <c r="F68" s="86"/>
    </row>
    <row r="69" spans="3:6" ht="12.75" customHeight="1">
      <c r="C69" s="46" t="s">
        <v>527</v>
      </c>
      <c r="D69" s="103"/>
      <c r="E69" s="67"/>
      <c r="F69" s="86"/>
    </row>
    <row r="70" spans="3:6" ht="12.75" customHeight="1">
      <c r="C70" s="64" t="s">
        <v>495</v>
      </c>
      <c r="D70" s="102">
        <v>12.2322</v>
      </c>
      <c r="E70" s="67"/>
      <c r="F70" s="104"/>
    </row>
    <row r="71" spans="3:6" ht="12.75" customHeight="1">
      <c r="C71" s="64" t="s">
        <v>496</v>
      </c>
      <c r="D71" s="102">
        <v>10.2532</v>
      </c>
      <c r="E71" s="67"/>
      <c r="F71" s="105"/>
    </row>
    <row r="72" spans="3:6" ht="12.75" customHeight="1">
      <c r="C72" s="64" t="s">
        <v>497</v>
      </c>
      <c r="D72" s="102">
        <v>12.406</v>
      </c>
      <c r="E72" s="67"/>
      <c r="F72" s="105"/>
    </row>
    <row r="73" spans="3:6" ht="12.75" customHeight="1">
      <c r="C73" s="64" t="s">
        <v>498</v>
      </c>
      <c r="D73" s="112" t="s">
        <v>421</v>
      </c>
      <c r="E73" s="67"/>
      <c r="F73" s="105"/>
    </row>
    <row r="74" spans="3:6" ht="12.75" customHeight="1">
      <c r="C74" s="64" t="s">
        <v>499</v>
      </c>
      <c r="D74" s="102">
        <v>12.2897</v>
      </c>
      <c r="E74" s="67"/>
      <c r="F74" s="105"/>
    </row>
    <row r="75" spans="3:6" ht="12.75" customHeight="1">
      <c r="C75" s="114" t="s">
        <v>433</v>
      </c>
      <c r="D75" s="71"/>
      <c r="E75" s="67"/>
      <c r="F75" s="105"/>
    </row>
    <row r="76" spans="3:9" ht="12.75" customHeight="1">
      <c r="C76" s="72" t="s">
        <v>457</v>
      </c>
      <c r="D76" s="67"/>
      <c r="E76" s="72"/>
      <c r="F76" s="67"/>
      <c r="G76" s="67"/>
      <c r="H76" s="67"/>
      <c r="I76" s="67"/>
    </row>
    <row r="77" spans="3:9" ht="12.75" customHeight="1">
      <c r="C77" s="125" t="s">
        <v>458</v>
      </c>
      <c r="D77" s="125" t="s">
        <v>459</v>
      </c>
      <c r="E77" s="125" t="s">
        <v>460</v>
      </c>
      <c r="F77" s="125" t="s">
        <v>461</v>
      </c>
      <c r="G77" s="125" t="s">
        <v>462</v>
      </c>
      <c r="H77" s="125" t="s">
        <v>463</v>
      </c>
      <c r="I77" s="125" t="s">
        <v>464</v>
      </c>
    </row>
    <row r="78" spans="3:9" ht="12.75" customHeight="1">
      <c r="C78" s="78" t="s">
        <v>465</v>
      </c>
      <c r="D78" s="78" t="s">
        <v>421</v>
      </c>
      <c r="E78" s="78" t="s">
        <v>421</v>
      </c>
      <c r="F78" s="78" t="s">
        <v>421</v>
      </c>
      <c r="G78" s="78" t="s">
        <v>421</v>
      </c>
      <c r="H78" s="78" t="s">
        <v>421</v>
      </c>
      <c r="I78" s="78" t="s">
        <v>421</v>
      </c>
    </row>
    <row r="79" spans="3:9" ht="12.75" customHeight="1">
      <c r="C79" s="78" t="s">
        <v>466</v>
      </c>
      <c r="D79" s="78" t="s">
        <v>421</v>
      </c>
      <c r="E79" s="78" t="s">
        <v>421</v>
      </c>
      <c r="F79" s="78" t="s">
        <v>421</v>
      </c>
      <c r="G79" s="78" t="s">
        <v>421</v>
      </c>
      <c r="H79" s="78" t="s">
        <v>421</v>
      </c>
      <c r="I79" s="78" t="s">
        <v>421</v>
      </c>
    </row>
    <row r="80" spans="3:9" ht="12.75" customHeight="1">
      <c r="C80" s="76"/>
      <c r="D80" s="70"/>
      <c r="E80" s="67"/>
      <c r="F80" s="68"/>
      <c r="G80" s="69"/>
      <c r="H80" s="67"/>
      <c r="I80" s="67"/>
    </row>
    <row r="81" spans="3:9" ht="12.75" customHeight="1">
      <c r="C81" s="72" t="s">
        <v>467</v>
      </c>
      <c r="D81" s="67"/>
      <c r="E81" s="67"/>
      <c r="F81" s="67"/>
      <c r="G81" s="67"/>
      <c r="H81" s="67"/>
      <c r="I81" s="67"/>
    </row>
    <row r="82" spans="3:9" ht="12.75" customHeight="1">
      <c r="C82" s="125" t="s">
        <v>458</v>
      </c>
      <c r="D82" s="125" t="s">
        <v>459</v>
      </c>
      <c r="E82" s="125" t="s">
        <v>468</v>
      </c>
      <c r="F82" s="125" t="s">
        <v>469</v>
      </c>
      <c r="G82" s="125" t="s">
        <v>470</v>
      </c>
      <c r="H82" s="125" t="s">
        <v>471</v>
      </c>
      <c r="I82" s="67"/>
    </row>
    <row r="83" spans="3:9" ht="12.75" customHeight="1">
      <c r="C83" s="78" t="s">
        <v>465</v>
      </c>
      <c r="D83" s="78" t="s">
        <v>421</v>
      </c>
      <c r="E83" s="78" t="s">
        <v>421</v>
      </c>
      <c r="F83" s="78" t="s">
        <v>421</v>
      </c>
      <c r="G83" s="78" t="s">
        <v>421</v>
      </c>
      <c r="H83" s="78" t="s">
        <v>421</v>
      </c>
      <c r="I83" s="67"/>
    </row>
    <row r="84" spans="3:9" ht="12.75" customHeight="1">
      <c r="C84" s="78" t="s">
        <v>466</v>
      </c>
      <c r="D84" s="78" t="s">
        <v>421</v>
      </c>
      <c r="E84" s="78" t="s">
        <v>421</v>
      </c>
      <c r="F84" s="78" t="s">
        <v>421</v>
      </c>
      <c r="G84" s="78" t="s">
        <v>421</v>
      </c>
      <c r="H84" s="78" t="s">
        <v>421</v>
      </c>
      <c r="I84" s="93"/>
    </row>
    <row r="85" spans="3:9" ht="12.75" customHeight="1">
      <c r="C85" s="79"/>
      <c r="D85" s="80"/>
      <c r="E85" s="80"/>
      <c r="F85" s="80"/>
      <c r="G85" s="79"/>
      <c r="H85" s="81"/>
      <c r="I85" s="67"/>
    </row>
    <row r="86" spans="3:9" ht="12.75" customHeight="1">
      <c r="C86" s="72" t="s">
        <v>472</v>
      </c>
      <c r="D86" s="67"/>
      <c r="E86" s="72"/>
      <c r="F86" s="67"/>
      <c r="G86" s="67"/>
      <c r="H86" s="67"/>
      <c r="I86" s="67"/>
    </row>
    <row r="87" spans="3:9" ht="12.75" customHeight="1">
      <c r="C87" s="125" t="s">
        <v>458</v>
      </c>
      <c r="D87" s="125" t="s">
        <v>459</v>
      </c>
      <c r="E87" s="125" t="s">
        <v>460</v>
      </c>
      <c r="F87" s="125" t="s">
        <v>473</v>
      </c>
      <c r="G87" s="125" t="s">
        <v>474</v>
      </c>
      <c r="H87" s="125" t="s">
        <v>475</v>
      </c>
      <c r="I87" s="67"/>
    </row>
    <row r="88" spans="3:9" ht="12.75" customHeight="1">
      <c r="C88" s="78" t="s">
        <v>465</v>
      </c>
      <c r="D88" s="78" t="s">
        <v>421</v>
      </c>
      <c r="E88" s="78" t="s">
        <v>421</v>
      </c>
      <c r="F88" s="78" t="s">
        <v>421</v>
      </c>
      <c r="G88" s="78" t="s">
        <v>421</v>
      </c>
      <c r="H88" s="78" t="s">
        <v>421</v>
      </c>
      <c r="I88" s="67"/>
    </row>
    <row r="89" spans="3:9" ht="12.75" customHeight="1">
      <c r="C89" s="78" t="s">
        <v>466</v>
      </c>
      <c r="D89" s="78" t="s">
        <v>421</v>
      </c>
      <c r="E89" s="78" t="s">
        <v>421</v>
      </c>
      <c r="F89" s="78" t="s">
        <v>421</v>
      </c>
      <c r="G89" s="78" t="s">
        <v>421</v>
      </c>
      <c r="H89" s="78" t="s">
        <v>421</v>
      </c>
      <c r="I89" s="67"/>
    </row>
    <row r="90" spans="3:9" ht="12.75" customHeight="1">
      <c r="C90" s="79"/>
      <c r="D90" s="80"/>
      <c r="E90" s="80"/>
      <c r="F90" s="80"/>
      <c r="G90" s="79"/>
      <c r="H90" s="81"/>
      <c r="I90" s="67"/>
    </row>
    <row r="91" spans="3:9" ht="12.75" customHeight="1">
      <c r="C91" s="72" t="s">
        <v>476</v>
      </c>
      <c r="D91" s="67"/>
      <c r="E91" s="84"/>
      <c r="F91" s="67"/>
      <c r="G91" s="67"/>
      <c r="H91" s="81"/>
      <c r="I91" s="67"/>
    </row>
    <row r="92" spans="3:9" ht="51" customHeight="1">
      <c r="C92" s="125" t="s">
        <v>458</v>
      </c>
      <c r="D92" s="125" t="s">
        <v>459</v>
      </c>
      <c r="E92" s="125" t="s">
        <v>477</v>
      </c>
      <c r="F92" s="125" t="s">
        <v>478</v>
      </c>
      <c r="G92" s="125" t="s">
        <v>479</v>
      </c>
      <c r="H92" s="125" t="s">
        <v>471</v>
      </c>
      <c r="I92" s="67"/>
    </row>
    <row r="93" spans="3:9" ht="12.75">
      <c r="C93" s="78" t="s">
        <v>465</v>
      </c>
      <c r="D93" s="78" t="s">
        <v>421</v>
      </c>
      <c r="E93" s="78" t="s">
        <v>421</v>
      </c>
      <c r="F93" s="78" t="s">
        <v>421</v>
      </c>
      <c r="G93" s="78" t="s">
        <v>421</v>
      </c>
      <c r="H93" s="78" t="s">
        <v>421</v>
      </c>
      <c r="I93" s="67"/>
    </row>
    <row r="94" spans="3:9" ht="12.75">
      <c r="C94" s="78" t="s">
        <v>466</v>
      </c>
      <c r="D94" s="78" t="s">
        <v>235</v>
      </c>
      <c r="E94" s="78" t="s">
        <v>480</v>
      </c>
      <c r="F94" s="78">
        <v>168</v>
      </c>
      <c r="G94" s="78">
        <v>1091361.2</v>
      </c>
      <c r="H94" s="78">
        <v>-201411.6</v>
      </c>
      <c r="I94" s="67"/>
    </row>
    <row r="95" spans="3:6" ht="12.75">
      <c r="C95" s="114"/>
      <c r="D95" s="71"/>
      <c r="E95" s="67"/>
      <c r="F95" s="105"/>
    </row>
    <row r="96" spans="3:6" ht="25.5">
      <c r="C96" s="115" t="s">
        <v>451</v>
      </c>
      <c r="D96" s="71" t="s">
        <v>421</v>
      </c>
      <c r="E96" s="67"/>
      <c r="F96" s="86"/>
    </row>
    <row r="97" spans="3:6" ht="12.75">
      <c r="C97" s="115" t="s">
        <v>435</v>
      </c>
      <c r="D97" s="71" t="s">
        <v>421</v>
      </c>
      <c r="E97" s="67"/>
      <c r="F97" s="86"/>
    </row>
    <row r="98" spans="3:6" ht="12.75">
      <c r="C98" s="60" t="s">
        <v>436</v>
      </c>
      <c r="D98" s="71" t="s">
        <v>537</v>
      </c>
      <c r="E98" s="67"/>
      <c r="F98" s="86"/>
    </row>
    <row r="99" spans="3:6" ht="12.75">
      <c r="C99" s="67" t="s">
        <v>500</v>
      </c>
      <c r="D99" s="67"/>
      <c r="E99" s="67"/>
      <c r="F99" s="86"/>
    </row>
    <row r="100" spans="3:6" ht="12.75">
      <c r="C100" s="90" t="s">
        <v>438</v>
      </c>
      <c r="D100" s="51" t="s">
        <v>439</v>
      </c>
      <c r="E100" s="51" t="s">
        <v>440</v>
      </c>
      <c r="F100" s="86"/>
    </row>
    <row r="101" spans="3:6" ht="12.75">
      <c r="C101" s="64" t="s">
        <v>496</v>
      </c>
      <c r="D101" s="71" t="s">
        <v>421</v>
      </c>
      <c r="E101" s="71" t="s">
        <v>421</v>
      </c>
      <c r="F101" s="86"/>
    </row>
    <row r="102" spans="3:6" ht="12.75">
      <c r="C102" s="64" t="s">
        <v>426</v>
      </c>
      <c r="D102" s="71">
        <v>0.051977</v>
      </c>
      <c r="E102" s="71">
        <v>0.04978</v>
      </c>
      <c r="F102" s="86"/>
    </row>
    <row r="103" spans="3:6" ht="12.75">
      <c r="C103" s="64" t="s">
        <v>501</v>
      </c>
      <c r="D103" s="71" t="s">
        <v>421</v>
      </c>
      <c r="E103" s="71" t="s">
        <v>421</v>
      </c>
      <c r="F103" s="86"/>
    </row>
    <row r="104" spans="3:6" ht="12.75">
      <c r="C104" s="64" t="s">
        <v>431</v>
      </c>
      <c r="D104" s="71" t="s">
        <v>421</v>
      </c>
      <c r="E104" s="71" t="s">
        <v>421</v>
      </c>
      <c r="F104" s="86"/>
    </row>
    <row r="105" spans="3:6" ht="12.75">
      <c r="C105" s="67" t="s">
        <v>486</v>
      </c>
      <c r="D105" s="67"/>
      <c r="E105" s="67"/>
      <c r="F105" s="86"/>
    </row>
    <row r="106" spans="3:6" ht="12.75">
      <c r="C106" s="67" t="s">
        <v>442</v>
      </c>
      <c r="D106" s="60"/>
      <c r="E106" s="60"/>
      <c r="F106" s="86"/>
    </row>
    <row r="107" spans="3:6" ht="12.75">
      <c r="C107" s="86"/>
      <c r="D107" s="86"/>
      <c r="E107" s="86"/>
      <c r="F107" s="86"/>
    </row>
    <row r="108" ht="12.75">
      <c r="E108"/>
    </row>
    <row r="110" ht="12.75">
      <c r="K110"/>
    </row>
    <row r="111" ht="12.75">
      <c r="K111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64">
      <selection activeCell="E89" sqref="E89"/>
    </sheetView>
  </sheetViews>
  <sheetFormatPr defaultColWidth="9.140625" defaultRowHeight="12.75"/>
  <cols>
    <col min="1" max="1" width="7.57421875" style="0" customWidth="1"/>
    <col min="2" max="2" width="15.57421875" style="0" customWidth="1"/>
    <col min="3" max="3" width="60.28125" style="0" customWidth="1"/>
    <col min="4" max="4" width="15.57421875" style="0" customWidth="1"/>
    <col min="5" max="5" width="15.57421875" style="39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35" customWidth="1"/>
    <col min="12" max="12" width="15.00390625" style="28" customWidth="1"/>
  </cols>
  <sheetData>
    <row r="1" spans="1:8" ht="18.75">
      <c r="A1" s="3"/>
      <c r="B1" s="3"/>
      <c r="C1" s="143" t="s">
        <v>241</v>
      </c>
      <c r="D1" s="143"/>
      <c r="E1" s="143"/>
      <c r="F1" s="143"/>
      <c r="G1" s="143"/>
      <c r="H1" s="32"/>
    </row>
    <row r="2" spans="1:8" ht="12.75">
      <c r="A2" s="4" t="s">
        <v>1</v>
      </c>
      <c r="B2" s="4"/>
      <c r="C2" s="5" t="s">
        <v>2</v>
      </c>
      <c r="D2" s="6"/>
      <c r="E2" s="37"/>
      <c r="F2" s="7"/>
      <c r="G2" s="8"/>
      <c r="H2" s="33"/>
    </row>
    <row r="3" spans="1:8" ht="15.75" customHeight="1">
      <c r="A3" s="9"/>
      <c r="B3" s="9"/>
      <c r="C3" s="10"/>
      <c r="D3" s="4"/>
      <c r="E3" s="37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8" t="s">
        <v>414</v>
      </c>
      <c r="F4" s="13" t="s">
        <v>6</v>
      </c>
      <c r="G4" s="14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103</v>
      </c>
      <c r="C9" t="s">
        <v>12</v>
      </c>
      <c r="D9" t="s">
        <v>13</v>
      </c>
      <c r="E9" s="39">
        <v>300000</v>
      </c>
      <c r="F9" s="15">
        <v>2.928672</v>
      </c>
      <c r="G9" s="16">
        <v>0.0004</v>
      </c>
      <c r="H9" s="17">
        <v>41856</v>
      </c>
    </row>
    <row r="10" spans="3:11" ht="12.75" customHeight="1">
      <c r="C10" s="19" t="s">
        <v>57</v>
      </c>
      <c r="D10" s="19"/>
      <c r="E10" s="40"/>
      <c r="F10" s="20">
        <f>SUM(F9:F9)</f>
        <v>2.928672</v>
      </c>
      <c r="G10" s="21">
        <f>SUM(G9:G9)</f>
        <v>0.0004</v>
      </c>
      <c r="H10" s="22"/>
      <c r="I10" s="30"/>
      <c r="J10" s="18" t="s">
        <v>16</v>
      </c>
      <c r="K10" s="36" t="s">
        <v>17</v>
      </c>
    </row>
    <row r="11" spans="6:11" ht="12.75" customHeight="1">
      <c r="F11" s="15"/>
      <c r="G11" s="16"/>
      <c r="H11" s="17"/>
      <c r="J11" s="16" t="s">
        <v>242</v>
      </c>
      <c r="K11" s="35">
        <v>0.1245</v>
      </c>
    </row>
    <row r="12" spans="3:11" ht="12.75" customHeight="1">
      <c r="C12" s="1" t="s">
        <v>58</v>
      </c>
      <c r="F12" s="15"/>
      <c r="G12" s="16"/>
      <c r="H12" s="17"/>
      <c r="J12" s="16" t="s">
        <v>243</v>
      </c>
      <c r="K12" s="35">
        <v>0.1244</v>
      </c>
    </row>
    <row r="13" spans="1:11" ht="12.75" customHeight="1">
      <c r="A13">
        <v>2</v>
      </c>
      <c r="B13" t="s">
        <v>86</v>
      </c>
      <c r="C13" t="s">
        <v>85</v>
      </c>
      <c r="D13" t="s">
        <v>25</v>
      </c>
      <c r="E13" s="39">
        <v>60000000</v>
      </c>
      <c r="F13" s="15">
        <v>587.0784</v>
      </c>
      <c r="G13" s="16">
        <v>0.0732</v>
      </c>
      <c r="H13" s="17">
        <v>41838</v>
      </c>
      <c r="J13" s="16" t="s">
        <v>244</v>
      </c>
      <c r="K13" s="35">
        <v>0.1243</v>
      </c>
    </row>
    <row r="14" spans="3:11" ht="12.75" customHeight="1">
      <c r="C14" s="19" t="s">
        <v>57</v>
      </c>
      <c r="D14" s="19"/>
      <c r="E14" s="40"/>
      <c r="F14" s="20">
        <f>SUM(F13:F13)</f>
        <v>587.0784</v>
      </c>
      <c r="G14" s="21">
        <f>SUM(G13:G13)</f>
        <v>0.0732</v>
      </c>
      <c r="H14" s="22"/>
      <c r="I14" s="30"/>
      <c r="J14" s="16" t="s">
        <v>245</v>
      </c>
      <c r="K14" s="35">
        <v>0.1051</v>
      </c>
    </row>
    <row r="15" spans="6:11" ht="12.75" customHeight="1">
      <c r="F15" s="15"/>
      <c r="G15" s="16"/>
      <c r="H15" s="17"/>
      <c r="J15" s="16" t="s">
        <v>25</v>
      </c>
      <c r="K15" s="35">
        <v>0.0732</v>
      </c>
    </row>
    <row r="16" spans="3:11" ht="12.75" customHeight="1">
      <c r="C16" s="1" t="s">
        <v>90</v>
      </c>
      <c r="F16" s="15"/>
      <c r="G16" s="16"/>
      <c r="H16" s="17"/>
      <c r="J16" s="16" t="s">
        <v>246</v>
      </c>
      <c r="K16" s="35">
        <v>0.0625</v>
      </c>
    </row>
    <row r="17" spans="3:11" ht="12.75" customHeight="1">
      <c r="C17" s="1" t="s">
        <v>118</v>
      </c>
      <c r="F17" s="15"/>
      <c r="G17" s="16"/>
      <c r="H17" s="17"/>
      <c r="I17" s="30"/>
      <c r="J17" s="16" t="s">
        <v>247</v>
      </c>
      <c r="K17" s="35">
        <v>0.0623</v>
      </c>
    </row>
    <row r="18" spans="1:11" ht="12.75" customHeight="1">
      <c r="A18">
        <v>3</v>
      </c>
      <c r="B18" t="s">
        <v>250</v>
      </c>
      <c r="C18" t="s">
        <v>249</v>
      </c>
      <c r="D18" t="s">
        <v>242</v>
      </c>
      <c r="E18" s="39">
        <v>100000000</v>
      </c>
      <c r="F18" s="15">
        <v>998.896</v>
      </c>
      <c r="G18" s="16">
        <v>0.1245</v>
      </c>
      <c r="H18" s="17">
        <v>42308</v>
      </c>
      <c r="J18" s="16" t="s">
        <v>105</v>
      </c>
      <c r="K18" s="35">
        <v>0.061900000000000004</v>
      </c>
    </row>
    <row r="19" spans="1:11" ht="12.75" customHeight="1">
      <c r="A19">
        <v>4</v>
      </c>
      <c r="B19" t="s">
        <v>252</v>
      </c>
      <c r="C19" t="s">
        <v>251</v>
      </c>
      <c r="D19" t="s">
        <v>243</v>
      </c>
      <c r="E19" s="39">
        <v>100000000</v>
      </c>
      <c r="F19" s="15">
        <v>998.22</v>
      </c>
      <c r="G19" s="16">
        <v>0.1244</v>
      </c>
      <c r="H19" s="17">
        <v>41901</v>
      </c>
      <c r="J19" s="16" t="s">
        <v>248</v>
      </c>
      <c r="K19" s="35">
        <v>0.049800000000000004</v>
      </c>
    </row>
    <row r="20" spans="1:11" ht="12.75" customHeight="1">
      <c r="A20">
        <v>5</v>
      </c>
      <c r="B20" t="s">
        <v>254</v>
      </c>
      <c r="C20" t="s">
        <v>253</v>
      </c>
      <c r="D20" t="s">
        <v>244</v>
      </c>
      <c r="E20" s="39">
        <v>100000000</v>
      </c>
      <c r="F20" s="15">
        <v>996.692</v>
      </c>
      <c r="G20" s="16">
        <v>0.1243</v>
      </c>
      <c r="H20" s="17">
        <v>42014</v>
      </c>
      <c r="J20" s="16" t="s">
        <v>13</v>
      </c>
      <c r="K20" s="35">
        <v>0.0004</v>
      </c>
    </row>
    <row r="21" spans="1:11" ht="12.75" customHeight="1">
      <c r="A21">
        <v>6</v>
      </c>
      <c r="B21" t="s">
        <v>256</v>
      </c>
      <c r="C21" t="s">
        <v>255</v>
      </c>
      <c r="D21" t="s">
        <v>245</v>
      </c>
      <c r="E21" s="39">
        <v>85000000</v>
      </c>
      <c r="F21" s="15">
        <v>843.37765</v>
      </c>
      <c r="G21" s="16">
        <v>0.1051</v>
      </c>
      <c r="H21" s="17">
        <v>42549</v>
      </c>
      <c r="J21" s="16" t="s">
        <v>35</v>
      </c>
      <c r="K21" s="35">
        <v>0.2116</v>
      </c>
    </row>
    <row r="22" spans="1:10" ht="12.75" customHeight="1">
      <c r="A22">
        <v>7</v>
      </c>
      <c r="B22" t="s">
        <v>258</v>
      </c>
      <c r="C22" t="s">
        <v>257</v>
      </c>
      <c r="D22" t="s">
        <v>246</v>
      </c>
      <c r="E22" s="39">
        <v>50000000</v>
      </c>
      <c r="F22" s="15">
        <v>501.5385</v>
      </c>
      <c r="G22" s="16">
        <v>0.0625</v>
      </c>
      <c r="H22" s="17">
        <v>42129</v>
      </c>
      <c r="J22" s="16"/>
    </row>
    <row r="23" spans="1:8" ht="12.75" customHeight="1">
      <c r="A23">
        <v>8</v>
      </c>
      <c r="B23" t="s">
        <v>260</v>
      </c>
      <c r="C23" t="s">
        <v>259</v>
      </c>
      <c r="D23" t="s">
        <v>247</v>
      </c>
      <c r="E23" s="39">
        <v>50000000</v>
      </c>
      <c r="F23" s="15">
        <v>499.64</v>
      </c>
      <c r="G23" s="16">
        <v>0.0623</v>
      </c>
      <c r="H23" s="17">
        <v>41897</v>
      </c>
    </row>
    <row r="24" spans="1:8" ht="12.75" customHeight="1">
      <c r="A24">
        <v>9</v>
      </c>
      <c r="B24" t="s">
        <v>261</v>
      </c>
      <c r="C24" t="s">
        <v>79</v>
      </c>
      <c r="D24" t="s">
        <v>248</v>
      </c>
      <c r="E24" s="39">
        <v>40000000</v>
      </c>
      <c r="F24" s="15">
        <v>399.5848</v>
      </c>
      <c r="G24" s="16">
        <v>0.049800000000000004</v>
      </c>
      <c r="H24" s="17">
        <v>42024</v>
      </c>
    </row>
    <row r="25" spans="3:8" ht="12.75" customHeight="1">
      <c r="C25" s="19" t="s">
        <v>57</v>
      </c>
      <c r="D25" s="19"/>
      <c r="E25" s="40"/>
      <c r="F25" s="20">
        <f>SUM(F18:F24)</f>
        <v>5237.94895</v>
      </c>
      <c r="G25" s="21">
        <f>SUM(G18:G24)</f>
        <v>0.6528999999999999</v>
      </c>
      <c r="H25" s="22"/>
    </row>
    <row r="26" spans="6:8" ht="12.75" customHeight="1">
      <c r="F26" s="15"/>
      <c r="G26" s="16"/>
      <c r="H26" s="17"/>
    </row>
    <row r="27" spans="3:8" ht="12.75" customHeight="1">
      <c r="C27" s="1" t="s">
        <v>91</v>
      </c>
      <c r="F27" s="15"/>
      <c r="G27" s="16"/>
      <c r="H27" s="17"/>
    </row>
    <row r="28" spans="1:9" ht="12.75" customHeight="1">
      <c r="A28">
        <v>10</v>
      </c>
      <c r="B28" t="s">
        <v>263</v>
      </c>
      <c r="C28" t="s">
        <v>262</v>
      </c>
      <c r="D28" t="s">
        <v>105</v>
      </c>
      <c r="E28" s="39">
        <v>50000000</v>
      </c>
      <c r="F28" s="15">
        <v>496.1575</v>
      </c>
      <c r="G28" s="16">
        <v>0.061900000000000004</v>
      </c>
      <c r="H28" s="17">
        <v>42275</v>
      </c>
      <c r="I28" s="30"/>
    </row>
    <row r="29" spans="3:8" ht="12.75" customHeight="1">
      <c r="C29" s="19" t="s">
        <v>57</v>
      </c>
      <c r="D29" s="19"/>
      <c r="E29" s="40"/>
      <c r="F29" s="20">
        <f>SUM(F28:F28)</f>
        <v>496.1575</v>
      </c>
      <c r="G29" s="21">
        <f>SUM(G28:G28)</f>
        <v>0.061900000000000004</v>
      </c>
      <c r="H29" s="22"/>
    </row>
    <row r="30" spans="6:8" ht="12.75" customHeight="1">
      <c r="F30" s="15"/>
      <c r="G30" s="16"/>
      <c r="H30" s="17"/>
    </row>
    <row r="31" spans="3:8" ht="12.75" customHeight="1">
      <c r="C31" s="1" t="s">
        <v>94</v>
      </c>
      <c r="F31" s="15">
        <v>1468.056949</v>
      </c>
      <c r="G31" s="16">
        <v>0.183</v>
      </c>
      <c r="H31" s="17"/>
    </row>
    <row r="32" spans="3:9" ht="12.75" customHeight="1">
      <c r="C32" s="19" t="s">
        <v>57</v>
      </c>
      <c r="D32" s="19"/>
      <c r="E32" s="40"/>
      <c r="F32" s="20">
        <f>SUM(F31:F31)</f>
        <v>1468.056949</v>
      </c>
      <c r="G32" s="21">
        <f>SUM(G31:G31)</f>
        <v>0.183</v>
      </c>
      <c r="H32" s="22"/>
      <c r="I32" s="30"/>
    </row>
    <row r="33" spans="6:8" ht="12.75" customHeight="1">
      <c r="F33" s="15"/>
      <c r="G33" s="16"/>
      <c r="H33" s="17"/>
    </row>
    <row r="34" spans="3:8" ht="12.75" customHeight="1">
      <c r="C34" s="1" t="s">
        <v>95</v>
      </c>
      <c r="F34" s="15"/>
      <c r="G34" s="16"/>
      <c r="H34" s="17"/>
    </row>
    <row r="35" spans="3:9" ht="12.75" customHeight="1">
      <c r="C35" s="1" t="s">
        <v>96</v>
      </c>
      <c r="F35" s="15">
        <v>229.463624</v>
      </c>
      <c r="G35" s="16">
        <v>0.0286</v>
      </c>
      <c r="H35" s="17"/>
      <c r="I35" s="30"/>
    </row>
    <row r="36" spans="3:8" ht="12.75" customHeight="1">
      <c r="C36" s="19" t="s">
        <v>57</v>
      </c>
      <c r="D36" s="19"/>
      <c r="E36" s="40"/>
      <c r="F36" s="20">
        <f>SUM(F35:F35)</f>
        <v>229.463624</v>
      </c>
      <c r="G36" s="21">
        <f>SUM(G35:G35)</f>
        <v>0.0286</v>
      </c>
      <c r="H36" s="22"/>
    </row>
    <row r="37" spans="3:8" ht="12.75" customHeight="1">
      <c r="C37" s="23" t="s">
        <v>97</v>
      </c>
      <c r="D37" s="23"/>
      <c r="E37" s="41"/>
      <c r="F37" s="24">
        <f>SUM(F10,F14,F25,F29,F32,F36)</f>
        <v>8021.634095</v>
      </c>
      <c r="G37" s="25">
        <f>SUM(G10,G14,G25,G29,G32,G36)</f>
        <v>0.9999999999999998</v>
      </c>
      <c r="H37" s="26"/>
    </row>
    <row r="38" ht="12.75" customHeight="1"/>
    <row r="39" spans="3:9" ht="12.75" customHeight="1">
      <c r="C39" s="1" t="s">
        <v>415</v>
      </c>
      <c r="I39" s="30"/>
    </row>
    <row r="40" spans="3:9" ht="12.75" customHeight="1">
      <c r="C40" s="1" t="s">
        <v>416</v>
      </c>
      <c r="I40" s="31"/>
    </row>
    <row r="41" ht="12.75" customHeight="1">
      <c r="C41" s="1"/>
    </row>
    <row r="42" ht="12.75" customHeight="1"/>
    <row r="43" spans="3:11" ht="12.75" customHeight="1">
      <c r="C43" s="60" t="s">
        <v>419</v>
      </c>
      <c r="D43" s="60"/>
      <c r="E43" s="60"/>
      <c r="F43" s="61"/>
      <c r="G43" s="86"/>
      <c r="K43"/>
    </row>
    <row r="44" spans="3:11" ht="12.75" customHeight="1">
      <c r="C44" s="60" t="s">
        <v>420</v>
      </c>
      <c r="D44" s="101" t="s">
        <v>421</v>
      </c>
      <c r="E44" s="60"/>
      <c r="F44" s="61"/>
      <c r="G44" s="86"/>
      <c r="K44"/>
    </row>
    <row r="45" spans="3:11" ht="12.75" customHeight="1">
      <c r="C45" s="44" t="s">
        <v>528</v>
      </c>
      <c r="D45" s="60"/>
      <c r="E45" s="60"/>
      <c r="F45" s="61"/>
      <c r="G45" s="86"/>
      <c r="K45"/>
    </row>
    <row r="46" spans="3:11" ht="12.75" customHeight="1">
      <c r="C46" s="64" t="s">
        <v>422</v>
      </c>
      <c r="D46" s="102">
        <v>1270.6457</v>
      </c>
      <c r="E46" s="102"/>
      <c r="F46" s="61"/>
      <c r="G46" s="86"/>
      <c r="K46"/>
    </row>
    <row r="47" spans="3:11" ht="12.75" customHeight="1">
      <c r="C47" s="64" t="s">
        <v>423</v>
      </c>
      <c r="D47" s="102">
        <v>1033.7509</v>
      </c>
      <c r="E47" s="102"/>
      <c r="F47" s="61"/>
      <c r="G47" s="86"/>
      <c r="K47"/>
    </row>
    <row r="48" spans="3:11" ht="12.75" customHeight="1">
      <c r="C48" s="64" t="s">
        <v>424</v>
      </c>
      <c r="D48" s="102">
        <v>1002.0943</v>
      </c>
      <c r="E48" s="102"/>
      <c r="F48" s="61"/>
      <c r="G48" s="86"/>
      <c r="K48"/>
    </row>
    <row r="49" spans="3:11" ht="12.75" customHeight="1">
      <c r="C49" s="64" t="s">
        <v>425</v>
      </c>
      <c r="D49" s="102">
        <v>1002.0617</v>
      </c>
      <c r="E49" s="102"/>
      <c r="F49" s="61"/>
      <c r="G49" s="86"/>
      <c r="K49"/>
    </row>
    <row r="50" spans="3:11" ht="12.75" customHeight="1">
      <c r="C50" s="64" t="s">
        <v>426</v>
      </c>
      <c r="D50" s="102">
        <v>1002.0586</v>
      </c>
      <c r="E50" s="102"/>
      <c r="F50" s="61"/>
      <c r="G50" s="86"/>
      <c r="K50"/>
    </row>
    <row r="51" spans="3:11" ht="12.75" customHeight="1">
      <c r="C51" s="64" t="s">
        <v>489</v>
      </c>
      <c r="D51" s="102">
        <v>1270.8894</v>
      </c>
      <c r="E51" s="102"/>
      <c r="F51" s="61"/>
      <c r="G51" s="86"/>
      <c r="K51"/>
    </row>
    <row r="52" spans="3:11" ht="12.75" customHeight="1">
      <c r="C52" s="64" t="s">
        <v>428</v>
      </c>
      <c r="D52" s="102">
        <v>1275.5381</v>
      </c>
      <c r="E52" s="102"/>
      <c r="F52" s="61"/>
      <c r="G52" s="86"/>
      <c r="K52"/>
    </row>
    <row r="53" spans="3:11" ht="12.75" customHeight="1">
      <c r="C53" s="64" t="s">
        <v>430</v>
      </c>
      <c r="D53" s="102">
        <v>1024.8128</v>
      </c>
      <c r="E53" s="102"/>
      <c r="F53" s="61"/>
      <c r="G53" s="86"/>
      <c r="K53"/>
    </row>
    <row r="54" spans="3:11" ht="12.75" customHeight="1">
      <c r="C54" s="64" t="s">
        <v>431</v>
      </c>
      <c r="D54" s="71" t="s">
        <v>421</v>
      </c>
      <c r="E54" s="71"/>
      <c r="F54" s="61"/>
      <c r="G54" s="86"/>
      <c r="K54"/>
    </row>
    <row r="55" spans="3:11" ht="12.75" customHeight="1">
      <c r="C55" s="64" t="s">
        <v>429</v>
      </c>
      <c r="D55" s="102">
        <v>1007.2746</v>
      </c>
      <c r="E55" s="102"/>
      <c r="F55" s="61"/>
      <c r="G55" s="86"/>
      <c r="K55"/>
    </row>
    <row r="56" spans="3:11" ht="12.75" customHeight="1">
      <c r="C56" s="64" t="s">
        <v>450</v>
      </c>
      <c r="D56" s="102">
        <v>1274.4615</v>
      </c>
      <c r="E56" s="102"/>
      <c r="F56" s="61"/>
      <c r="G56" s="86"/>
      <c r="K56"/>
    </row>
    <row r="57" spans="3:11" ht="12.75" customHeight="1">
      <c r="C57" s="46" t="s">
        <v>527</v>
      </c>
      <c r="D57" s="45"/>
      <c r="E57" s="60"/>
      <c r="F57" s="61"/>
      <c r="G57" s="86"/>
      <c r="K57"/>
    </row>
    <row r="58" spans="3:11" ht="12.75" customHeight="1">
      <c r="C58" s="64" t="s">
        <v>422</v>
      </c>
      <c r="D58" s="102">
        <v>1279.6788</v>
      </c>
      <c r="E58" s="104"/>
      <c r="F58" s="105"/>
      <c r="G58" s="86"/>
      <c r="K58"/>
    </row>
    <row r="59" spans="3:11" ht="12.75" customHeight="1">
      <c r="C59" s="64" t="s">
        <v>423</v>
      </c>
      <c r="D59" s="102">
        <v>1039.215</v>
      </c>
      <c r="E59" s="105"/>
      <c r="F59" s="105"/>
      <c r="G59" s="86"/>
      <c r="K59"/>
    </row>
    <row r="60" spans="3:11" ht="12.75" customHeight="1">
      <c r="C60" s="64" t="s">
        <v>424</v>
      </c>
      <c r="D60" s="102">
        <v>1000.4419</v>
      </c>
      <c r="E60" s="105"/>
      <c r="F60" s="105"/>
      <c r="G60" s="86"/>
      <c r="K60"/>
    </row>
    <row r="61" spans="3:11" ht="12.75" customHeight="1">
      <c r="C61" s="64" t="s">
        <v>425</v>
      </c>
      <c r="D61" s="102">
        <v>1000.6835</v>
      </c>
      <c r="E61" s="105"/>
      <c r="F61" s="105"/>
      <c r="G61" s="86"/>
      <c r="K61"/>
    </row>
    <row r="62" spans="3:11" ht="12.75" customHeight="1">
      <c r="C62" s="64" t="s">
        <v>426</v>
      </c>
      <c r="D62" s="102">
        <v>1000.6799</v>
      </c>
      <c r="E62" s="105"/>
      <c r="F62" s="105"/>
      <c r="G62" s="86"/>
      <c r="K62"/>
    </row>
    <row r="63" spans="3:11" ht="12.75" customHeight="1">
      <c r="C63" s="64" t="s">
        <v>489</v>
      </c>
      <c r="D63" s="102">
        <v>1279.9482</v>
      </c>
      <c r="E63" s="105"/>
      <c r="F63" s="105"/>
      <c r="G63" s="86"/>
      <c r="K63"/>
    </row>
    <row r="64" spans="3:11" ht="12.75" customHeight="1">
      <c r="C64" s="64" t="s">
        <v>428</v>
      </c>
      <c r="D64" s="102">
        <v>1284.8173</v>
      </c>
      <c r="E64" s="105"/>
      <c r="F64" s="105"/>
      <c r="G64" s="86"/>
      <c r="K64"/>
    </row>
    <row r="65" spans="3:11" ht="12.75" customHeight="1">
      <c r="C65" s="64" t="s">
        <v>430</v>
      </c>
      <c r="D65" s="102">
        <v>1032.3124</v>
      </c>
      <c r="E65" s="105"/>
      <c r="F65" s="105"/>
      <c r="G65" s="86"/>
      <c r="K65"/>
    </row>
    <row r="66" spans="3:11" ht="12.75" customHeight="1">
      <c r="C66" s="64" t="s">
        <v>431</v>
      </c>
      <c r="D66" s="71" t="s">
        <v>421</v>
      </c>
      <c r="E66" s="105"/>
      <c r="F66" s="105"/>
      <c r="G66" s="86"/>
      <c r="K66"/>
    </row>
    <row r="67" spans="3:11" ht="12.75" customHeight="1">
      <c r="C67" s="64" t="s">
        <v>429</v>
      </c>
      <c r="D67" s="102">
        <v>1003.5826</v>
      </c>
      <c r="E67" s="105"/>
      <c r="F67" s="105"/>
      <c r="G67" s="86"/>
      <c r="K67"/>
    </row>
    <row r="68" spans="3:11" ht="12.75" customHeight="1">
      <c r="C68" s="64" t="s">
        <v>450</v>
      </c>
      <c r="D68" s="102">
        <v>1283.7568</v>
      </c>
      <c r="E68" s="105"/>
      <c r="F68" s="105"/>
      <c r="G68" s="86"/>
      <c r="K68"/>
    </row>
    <row r="69" spans="3:11" ht="12.75" customHeight="1">
      <c r="C69" s="60" t="s">
        <v>433</v>
      </c>
      <c r="D69" s="71" t="s">
        <v>421</v>
      </c>
      <c r="E69" s="60"/>
      <c r="F69" s="61"/>
      <c r="G69" s="86"/>
      <c r="K69"/>
    </row>
    <row r="70" spans="3:11" ht="12.75" customHeight="1">
      <c r="C70" s="60" t="s">
        <v>451</v>
      </c>
      <c r="D70" s="71" t="s">
        <v>421</v>
      </c>
      <c r="E70" s="60"/>
      <c r="F70" s="61"/>
      <c r="G70" s="86"/>
      <c r="K70"/>
    </row>
    <row r="71" spans="3:11" ht="12.75" customHeight="1">
      <c r="C71" s="60" t="s">
        <v>435</v>
      </c>
      <c r="D71" s="71" t="s">
        <v>421</v>
      </c>
      <c r="E71" s="60"/>
      <c r="F71" s="61"/>
      <c r="G71" s="86"/>
      <c r="K71"/>
    </row>
    <row r="72" spans="3:11" ht="12.75" customHeight="1">
      <c r="C72" s="60" t="s">
        <v>436</v>
      </c>
      <c r="D72" s="132" t="s">
        <v>538</v>
      </c>
      <c r="E72" s="60"/>
      <c r="F72" s="61"/>
      <c r="G72" s="86"/>
      <c r="K72"/>
    </row>
    <row r="73" spans="3:11" ht="12.75">
      <c r="C73" s="60" t="s">
        <v>437</v>
      </c>
      <c r="D73" s="67"/>
      <c r="E73" s="60"/>
      <c r="F73" s="61"/>
      <c r="G73" s="86"/>
      <c r="K73"/>
    </row>
    <row r="74" spans="3:11" ht="12.75">
      <c r="C74" s="90" t="s">
        <v>438</v>
      </c>
      <c r="D74" s="107" t="s">
        <v>439</v>
      </c>
      <c r="E74" s="107" t="s">
        <v>440</v>
      </c>
      <c r="F74" s="116"/>
      <c r="G74" s="86"/>
      <c r="K74"/>
    </row>
    <row r="75" spans="3:11" ht="12.75">
      <c r="C75" s="64" t="s">
        <v>502</v>
      </c>
      <c r="D75" s="91">
        <v>1.458858</v>
      </c>
      <c r="E75" s="91">
        <v>1.397178</v>
      </c>
      <c r="F75" s="61"/>
      <c r="G75" s="86"/>
      <c r="K75"/>
    </row>
    <row r="76" spans="3:11" ht="12.75">
      <c r="C76" s="64" t="s">
        <v>503</v>
      </c>
      <c r="D76" s="91">
        <v>6.807587</v>
      </c>
      <c r="E76" s="91">
        <v>6.519768000000001</v>
      </c>
      <c r="F76" s="61"/>
      <c r="G76" s="86"/>
      <c r="K76"/>
    </row>
    <row r="77" spans="3:11" ht="12.75">
      <c r="C77" s="64" t="s">
        <v>504</v>
      </c>
      <c r="D77" s="91">
        <v>6.607024</v>
      </c>
      <c r="E77" s="91">
        <v>6.327683</v>
      </c>
      <c r="F77" s="61"/>
      <c r="G77" s="86"/>
      <c r="K77"/>
    </row>
    <row r="78" spans="3:11" ht="12.75">
      <c r="C78" s="117" t="s">
        <v>505</v>
      </c>
      <c r="D78" s="91">
        <v>6.621266</v>
      </c>
      <c r="E78" s="91">
        <v>6.341324</v>
      </c>
      <c r="F78" s="61"/>
      <c r="G78" s="86"/>
      <c r="K78"/>
    </row>
    <row r="79" spans="3:11" ht="12.75">
      <c r="C79" s="117" t="s">
        <v>506</v>
      </c>
      <c r="D79" s="91">
        <v>8.827141000000001</v>
      </c>
      <c r="E79" s="91">
        <v>8.453935</v>
      </c>
      <c r="F79" s="118"/>
      <c r="G79" s="86"/>
      <c r="K79"/>
    </row>
    <row r="80" spans="3:11" ht="12.75">
      <c r="C80" s="117" t="s">
        <v>507</v>
      </c>
      <c r="D80" s="91" t="s">
        <v>484</v>
      </c>
      <c r="E80" s="91" t="s">
        <v>484</v>
      </c>
      <c r="F80" s="118"/>
      <c r="G80" s="86"/>
      <c r="K80"/>
    </row>
    <row r="81" spans="3:11" ht="12.75">
      <c r="C81" s="117" t="s">
        <v>508</v>
      </c>
      <c r="D81" s="91" t="s">
        <v>484</v>
      </c>
      <c r="E81" s="91" t="s">
        <v>484</v>
      </c>
      <c r="F81" s="118"/>
      <c r="G81" s="86"/>
      <c r="K81"/>
    </row>
    <row r="82" spans="3:11" ht="12.75">
      <c r="C82" s="108" t="s">
        <v>441</v>
      </c>
      <c r="D82" s="91"/>
      <c r="E82" s="91"/>
      <c r="F82" s="116"/>
      <c r="G82" s="86"/>
      <c r="K82"/>
    </row>
    <row r="83" spans="3:11" ht="12.75">
      <c r="C83" s="110" t="s">
        <v>442</v>
      </c>
      <c r="D83" s="109"/>
      <c r="E83" s="109"/>
      <c r="F83" s="116"/>
      <c r="G83" s="86"/>
      <c r="K83"/>
    </row>
    <row r="84" ht="12.75">
      <c r="E84" s="65"/>
    </row>
    <row r="85" ht="12.75">
      <c r="E85" s="65"/>
    </row>
    <row r="86" ht="12.75">
      <c r="E86" s="65"/>
    </row>
    <row r="87" ht="12.75">
      <c r="E87" s="65"/>
    </row>
    <row r="88" ht="12.75">
      <c r="E88" s="65"/>
    </row>
    <row r="89" ht="12.75">
      <c r="E89" s="65"/>
    </row>
    <row r="90" ht="12.75">
      <c r="E90" s="65"/>
    </row>
    <row r="91" ht="12.75">
      <c r="E91" s="65"/>
    </row>
    <row r="92" ht="12.75">
      <c r="E92" s="65"/>
    </row>
    <row r="93" ht="12.75">
      <c r="E93" s="65"/>
    </row>
    <row r="94" ht="12.75">
      <c r="E94" s="65"/>
    </row>
    <row r="95" ht="12.75">
      <c r="E95" s="65"/>
    </row>
    <row r="96" ht="12.75">
      <c r="E96" s="65"/>
    </row>
    <row r="97" ht="12.75">
      <c r="E97" s="65"/>
    </row>
    <row r="98" ht="12.75">
      <c r="E98" s="65"/>
    </row>
    <row r="99" ht="12.75">
      <c r="E99" s="6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64">
      <selection activeCell="F91" sqref="F91"/>
    </sheetView>
  </sheetViews>
  <sheetFormatPr defaultColWidth="9.140625" defaultRowHeight="12.75"/>
  <cols>
    <col min="1" max="1" width="7.57421875" style="0" customWidth="1"/>
    <col min="2" max="2" width="14.140625" style="0" customWidth="1"/>
    <col min="3" max="3" width="60.57421875" style="0" customWidth="1"/>
    <col min="4" max="4" width="15.57421875" style="0" customWidth="1"/>
    <col min="5" max="5" width="15.57421875" style="39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35" customWidth="1"/>
    <col min="12" max="12" width="15.140625" style="28" customWidth="1"/>
  </cols>
  <sheetData>
    <row r="1" spans="1:8" ht="18.75">
      <c r="A1" s="3"/>
      <c r="B1" s="3"/>
      <c r="C1" s="143" t="s">
        <v>264</v>
      </c>
      <c r="D1" s="143"/>
      <c r="E1" s="143"/>
      <c r="F1" s="143"/>
      <c r="G1" s="143"/>
      <c r="H1" s="32"/>
    </row>
    <row r="2" spans="1:8" ht="12.75">
      <c r="A2" s="4" t="s">
        <v>1</v>
      </c>
      <c r="B2" s="4"/>
      <c r="C2" s="5" t="s">
        <v>2</v>
      </c>
      <c r="D2" s="6"/>
      <c r="E2" s="37"/>
      <c r="F2" s="7"/>
      <c r="G2" s="8"/>
      <c r="H2" s="33"/>
    </row>
    <row r="3" spans="1:8" ht="15.75" customHeight="1">
      <c r="A3" s="9"/>
      <c r="B3" s="9"/>
      <c r="C3" s="10"/>
      <c r="D3" s="4"/>
      <c r="E3" s="37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8" t="s">
        <v>414</v>
      </c>
      <c r="F4" s="13" t="s">
        <v>6</v>
      </c>
      <c r="G4" s="14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58</v>
      </c>
      <c r="F8" s="15"/>
      <c r="G8" s="16"/>
      <c r="H8" s="17"/>
    </row>
    <row r="9" spans="1:8" ht="12.75" customHeight="1">
      <c r="A9">
        <v>1</v>
      </c>
      <c r="B9" t="s">
        <v>82</v>
      </c>
      <c r="C9" t="s">
        <v>81</v>
      </c>
      <c r="D9" t="s">
        <v>22</v>
      </c>
      <c r="E9" s="39">
        <v>50000000</v>
      </c>
      <c r="F9" s="15">
        <v>499.4935</v>
      </c>
      <c r="G9" s="16">
        <v>0.0175</v>
      </c>
      <c r="H9" s="17">
        <v>41764</v>
      </c>
    </row>
    <row r="10" spans="3:11" ht="12.75" customHeight="1">
      <c r="C10" s="19" t="s">
        <v>57</v>
      </c>
      <c r="D10" s="19"/>
      <c r="E10" s="40"/>
      <c r="F10" s="20">
        <f>SUM(F9:F9)</f>
        <v>499.4935</v>
      </c>
      <c r="G10" s="21">
        <f>SUM(G9:G9)</f>
        <v>0.0175</v>
      </c>
      <c r="H10" s="22"/>
      <c r="I10" s="30"/>
      <c r="J10" s="18" t="s">
        <v>16</v>
      </c>
      <c r="K10" s="36" t="s">
        <v>17</v>
      </c>
    </row>
    <row r="11" spans="6:11" ht="12.75" customHeight="1">
      <c r="F11" s="15"/>
      <c r="G11" s="16"/>
      <c r="H11" s="17"/>
      <c r="J11" s="16" t="s">
        <v>104</v>
      </c>
      <c r="K11" s="35">
        <v>0.1889</v>
      </c>
    </row>
    <row r="12" spans="3:11" ht="12.75" customHeight="1">
      <c r="C12" s="1" t="s">
        <v>237</v>
      </c>
      <c r="F12" s="15"/>
      <c r="G12" s="16"/>
      <c r="H12" s="17"/>
      <c r="J12" s="16" t="s">
        <v>265</v>
      </c>
      <c r="K12" s="35">
        <v>0.1826</v>
      </c>
    </row>
    <row r="13" spans="1:11" ht="12.75" customHeight="1">
      <c r="A13">
        <v>2</v>
      </c>
      <c r="B13" t="s">
        <v>239</v>
      </c>
      <c r="C13" t="s">
        <v>238</v>
      </c>
      <c r="D13" t="s">
        <v>236</v>
      </c>
      <c r="E13" s="39">
        <v>12500000</v>
      </c>
      <c r="F13" s="15">
        <v>123.9835</v>
      </c>
      <c r="G13" s="16">
        <v>0.0043</v>
      </c>
      <c r="H13" s="17">
        <v>41795</v>
      </c>
      <c r="J13" s="16" t="s">
        <v>105</v>
      </c>
      <c r="K13" s="35">
        <v>0.1746</v>
      </c>
    </row>
    <row r="14" spans="3:11" ht="12.75" customHeight="1">
      <c r="C14" s="19" t="s">
        <v>57</v>
      </c>
      <c r="D14" s="19"/>
      <c r="E14" s="40"/>
      <c r="F14" s="20">
        <f>SUM(F13:F13)</f>
        <v>123.9835</v>
      </c>
      <c r="G14" s="21">
        <f>SUM(G13:G13)</f>
        <v>0.0043</v>
      </c>
      <c r="H14" s="22"/>
      <c r="I14" s="30"/>
      <c r="J14" s="16" t="s">
        <v>266</v>
      </c>
      <c r="K14" s="35">
        <v>0.0913</v>
      </c>
    </row>
    <row r="15" spans="6:11" ht="12.75" customHeight="1">
      <c r="F15" s="15"/>
      <c r="G15" s="16"/>
      <c r="H15" s="17"/>
      <c r="J15" s="16" t="s">
        <v>245</v>
      </c>
      <c r="K15" s="35">
        <v>0.0574</v>
      </c>
    </row>
    <row r="16" spans="3:11" ht="12.75" customHeight="1">
      <c r="C16" s="1" t="s">
        <v>90</v>
      </c>
      <c r="F16" s="15"/>
      <c r="G16" s="16"/>
      <c r="H16" s="17"/>
      <c r="J16" s="16" t="s">
        <v>33</v>
      </c>
      <c r="K16" s="35">
        <v>0.0441</v>
      </c>
    </row>
    <row r="17" spans="3:11" ht="12.75" customHeight="1">
      <c r="C17" s="1" t="s">
        <v>118</v>
      </c>
      <c r="F17" s="15"/>
      <c r="G17" s="16"/>
      <c r="H17" s="17"/>
      <c r="I17" s="30"/>
      <c r="J17" s="16" t="s">
        <v>246</v>
      </c>
      <c r="K17" s="35">
        <v>0.0351</v>
      </c>
    </row>
    <row r="18" spans="1:11" ht="12.75" customHeight="1">
      <c r="A18">
        <v>3</v>
      </c>
      <c r="B18" t="s">
        <v>268</v>
      </c>
      <c r="C18" t="s">
        <v>267</v>
      </c>
      <c r="D18" t="s">
        <v>265</v>
      </c>
      <c r="E18" s="39">
        <v>250000000</v>
      </c>
      <c r="F18" s="15">
        <v>2663.0225</v>
      </c>
      <c r="G18" s="16">
        <v>0.0933</v>
      </c>
      <c r="H18" s="17">
        <v>42680</v>
      </c>
      <c r="J18" s="16" t="s">
        <v>247</v>
      </c>
      <c r="K18" s="35">
        <v>0.0346</v>
      </c>
    </row>
    <row r="19" spans="1:11" ht="12.75" customHeight="1">
      <c r="A19">
        <v>4</v>
      </c>
      <c r="B19" t="s">
        <v>270</v>
      </c>
      <c r="C19" t="s">
        <v>269</v>
      </c>
      <c r="D19" t="s">
        <v>266</v>
      </c>
      <c r="E19" s="39">
        <v>250000000</v>
      </c>
      <c r="F19" s="15">
        <v>2603.3975</v>
      </c>
      <c r="G19" s="16">
        <v>0.0913</v>
      </c>
      <c r="H19" s="17">
        <v>43170</v>
      </c>
      <c r="J19" s="16" t="s">
        <v>242</v>
      </c>
      <c r="K19" s="35">
        <v>0.0196</v>
      </c>
    </row>
    <row r="20" spans="1:11" ht="12.75" customHeight="1">
      <c r="A20">
        <v>5</v>
      </c>
      <c r="B20" t="s">
        <v>272</v>
      </c>
      <c r="C20" t="s">
        <v>271</v>
      </c>
      <c r="D20" t="s">
        <v>265</v>
      </c>
      <c r="E20" s="39">
        <v>250000000</v>
      </c>
      <c r="F20" s="15">
        <v>2547.205</v>
      </c>
      <c r="G20" s="16">
        <v>0.08929999999999999</v>
      </c>
      <c r="H20" s="17">
        <v>43542</v>
      </c>
      <c r="J20" s="16" t="s">
        <v>22</v>
      </c>
      <c r="K20" s="35">
        <v>0.0175</v>
      </c>
    </row>
    <row r="21" spans="1:11" ht="12.75" customHeight="1">
      <c r="A21">
        <v>6</v>
      </c>
      <c r="B21" t="s">
        <v>256</v>
      </c>
      <c r="C21" t="s">
        <v>255</v>
      </c>
      <c r="D21" t="s">
        <v>245</v>
      </c>
      <c r="E21" s="39">
        <v>165000000</v>
      </c>
      <c r="F21" s="15">
        <v>1637.14485</v>
      </c>
      <c r="G21" s="16">
        <v>0.0574</v>
      </c>
      <c r="H21" s="17">
        <v>42549</v>
      </c>
      <c r="J21" s="16" t="s">
        <v>106</v>
      </c>
      <c r="K21" s="35">
        <v>0.013999999999999999</v>
      </c>
    </row>
    <row r="22" spans="1:11" ht="12.75" customHeight="1">
      <c r="A22">
        <v>7</v>
      </c>
      <c r="B22" t="s">
        <v>121</v>
      </c>
      <c r="C22" t="s">
        <v>114</v>
      </c>
      <c r="D22" t="s">
        <v>105</v>
      </c>
      <c r="E22" s="39">
        <v>150000000</v>
      </c>
      <c r="F22" s="15">
        <v>1489.746</v>
      </c>
      <c r="G22" s="16">
        <v>0.052199999999999996</v>
      </c>
      <c r="H22" s="17">
        <v>42172</v>
      </c>
      <c r="J22" s="16" t="s">
        <v>236</v>
      </c>
      <c r="K22" s="35">
        <v>0.0043</v>
      </c>
    </row>
    <row r="23" spans="1:11" ht="12.75" customHeight="1">
      <c r="A23">
        <v>8</v>
      </c>
      <c r="B23" t="s">
        <v>229</v>
      </c>
      <c r="C23" t="s">
        <v>228</v>
      </c>
      <c r="D23" t="s">
        <v>33</v>
      </c>
      <c r="E23" s="39">
        <v>100000000</v>
      </c>
      <c r="F23" s="15">
        <v>1006.947</v>
      </c>
      <c r="G23" s="16">
        <v>0.0353</v>
      </c>
      <c r="H23" s="17">
        <v>44430</v>
      </c>
      <c r="J23" s="16" t="s">
        <v>248</v>
      </c>
      <c r="K23" s="35">
        <v>0.0034999999999999996</v>
      </c>
    </row>
    <row r="24" spans="1:11" ht="12.75" customHeight="1">
      <c r="A24">
        <v>9</v>
      </c>
      <c r="B24" t="s">
        <v>120</v>
      </c>
      <c r="C24" t="s">
        <v>119</v>
      </c>
      <c r="D24" t="s">
        <v>104</v>
      </c>
      <c r="E24" s="39">
        <v>100000000</v>
      </c>
      <c r="F24" s="15">
        <v>1002.223</v>
      </c>
      <c r="G24" s="16">
        <v>0.0351</v>
      </c>
      <c r="H24" s="17">
        <v>41869</v>
      </c>
      <c r="J24" s="16" t="s">
        <v>273</v>
      </c>
      <c r="K24" s="35">
        <v>0.0024</v>
      </c>
    </row>
    <row r="25" spans="1:11" ht="12.75" customHeight="1">
      <c r="A25">
        <v>10</v>
      </c>
      <c r="B25" t="s">
        <v>275</v>
      </c>
      <c r="C25" t="s">
        <v>274</v>
      </c>
      <c r="D25" t="s">
        <v>246</v>
      </c>
      <c r="E25" s="39">
        <v>100000000</v>
      </c>
      <c r="F25" s="15">
        <v>1001.649</v>
      </c>
      <c r="G25" s="16">
        <v>0.0351</v>
      </c>
      <c r="H25" s="17">
        <v>42283</v>
      </c>
      <c r="J25" s="16" t="s">
        <v>35</v>
      </c>
      <c r="K25" s="35">
        <v>0.1301</v>
      </c>
    </row>
    <row r="26" spans="1:10" ht="12.75" customHeight="1">
      <c r="A26">
        <v>11</v>
      </c>
      <c r="B26" t="s">
        <v>276</v>
      </c>
      <c r="C26" t="s">
        <v>114</v>
      </c>
      <c r="D26" t="s">
        <v>105</v>
      </c>
      <c r="E26" s="39">
        <v>100000000</v>
      </c>
      <c r="F26" s="15">
        <v>1000.553</v>
      </c>
      <c r="G26" s="16">
        <v>0.0351</v>
      </c>
      <c r="H26" s="17">
        <v>42485</v>
      </c>
      <c r="J26" s="16"/>
    </row>
    <row r="27" spans="1:8" ht="12.75" customHeight="1">
      <c r="A27">
        <v>12</v>
      </c>
      <c r="B27" t="s">
        <v>278</v>
      </c>
      <c r="C27" t="s">
        <v>277</v>
      </c>
      <c r="D27" t="s">
        <v>105</v>
      </c>
      <c r="E27" s="39">
        <v>100000000</v>
      </c>
      <c r="F27" s="15">
        <v>999.061</v>
      </c>
      <c r="G27" s="16">
        <v>0.035</v>
      </c>
      <c r="H27" s="17">
        <v>41859</v>
      </c>
    </row>
    <row r="28" spans="1:8" ht="12.75" customHeight="1">
      <c r="A28">
        <v>13</v>
      </c>
      <c r="B28" t="s">
        <v>280</v>
      </c>
      <c r="C28" t="s">
        <v>279</v>
      </c>
      <c r="D28" t="s">
        <v>105</v>
      </c>
      <c r="E28" s="39">
        <v>100000000</v>
      </c>
      <c r="F28" s="15">
        <v>994.816</v>
      </c>
      <c r="G28" s="16">
        <v>0.0349</v>
      </c>
      <c r="H28" s="17">
        <v>41978</v>
      </c>
    </row>
    <row r="29" spans="1:8" ht="12.75" customHeight="1">
      <c r="A29">
        <v>14</v>
      </c>
      <c r="B29" t="s">
        <v>281</v>
      </c>
      <c r="C29" t="s">
        <v>119</v>
      </c>
      <c r="D29" t="s">
        <v>104</v>
      </c>
      <c r="E29" s="39">
        <v>94588000</v>
      </c>
      <c r="F29" s="15">
        <v>993.335746</v>
      </c>
      <c r="G29" s="16">
        <v>0.0348</v>
      </c>
      <c r="H29" s="17">
        <v>43360</v>
      </c>
    </row>
    <row r="30" spans="1:8" ht="12.75" customHeight="1">
      <c r="A30">
        <v>15</v>
      </c>
      <c r="B30" t="s">
        <v>282</v>
      </c>
      <c r="C30" t="s">
        <v>259</v>
      </c>
      <c r="D30" t="s">
        <v>247</v>
      </c>
      <c r="E30" s="39">
        <v>100000000</v>
      </c>
      <c r="F30" s="15">
        <v>988.158</v>
      </c>
      <c r="G30" s="16">
        <v>0.0346</v>
      </c>
      <c r="H30" s="17">
        <v>42526</v>
      </c>
    </row>
    <row r="31" spans="1:8" ht="12.75" customHeight="1">
      <c r="A31">
        <v>16</v>
      </c>
      <c r="B31" t="s">
        <v>283</v>
      </c>
      <c r="C31" t="s">
        <v>119</v>
      </c>
      <c r="D31" t="s">
        <v>104</v>
      </c>
      <c r="E31" s="39">
        <v>56105000</v>
      </c>
      <c r="F31" s="15">
        <v>564.898803</v>
      </c>
      <c r="G31" s="16">
        <v>0.019799999999999998</v>
      </c>
      <c r="H31" s="17">
        <v>42600</v>
      </c>
    </row>
    <row r="32" spans="1:8" ht="12.75" customHeight="1">
      <c r="A32">
        <v>17</v>
      </c>
      <c r="B32" t="s">
        <v>250</v>
      </c>
      <c r="C32" t="s">
        <v>249</v>
      </c>
      <c r="D32" t="s">
        <v>242</v>
      </c>
      <c r="E32" s="39">
        <v>50000000</v>
      </c>
      <c r="F32" s="15">
        <v>499.448</v>
      </c>
      <c r="G32" s="16">
        <v>0.0175</v>
      </c>
      <c r="H32" s="17">
        <v>42308</v>
      </c>
    </row>
    <row r="33" spans="1:8" ht="12.75" customHeight="1">
      <c r="A33">
        <v>18</v>
      </c>
      <c r="B33" t="s">
        <v>123</v>
      </c>
      <c r="C33" t="s">
        <v>122</v>
      </c>
      <c r="D33" t="s">
        <v>106</v>
      </c>
      <c r="E33" s="39">
        <v>40000000</v>
      </c>
      <c r="F33" s="15">
        <v>399.8764</v>
      </c>
      <c r="G33" s="16">
        <v>0.013999999999999999</v>
      </c>
      <c r="H33" s="17">
        <v>41879</v>
      </c>
    </row>
    <row r="34" spans="1:8" ht="12.75" customHeight="1">
      <c r="A34">
        <v>19</v>
      </c>
      <c r="B34" t="s">
        <v>284</v>
      </c>
      <c r="C34" t="s">
        <v>116</v>
      </c>
      <c r="D34" t="s">
        <v>33</v>
      </c>
      <c r="E34" s="39">
        <v>25000000</v>
      </c>
      <c r="F34" s="15">
        <v>252.12225</v>
      </c>
      <c r="G34" s="16">
        <v>0.0088</v>
      </c>
      <c r="H34" s="17">
        <v>43425</v>
      </c>
    </row>
    <row r="35" spans="1:8" ht="12.75" customHeight="1">
      <c r="A35">
        <v>20</v>
      </c>
      <c r="B35" t="s">
        <v>261</v>
      </c>
      <c r="C35" t="s">
        <v>79</v>
      </c>
      <c r="D35" t="s">
        <v>248</v>
      </c>
      <c r="E35" s="39">
        <v>10000000</v>
      </c>
      <c r="F35" s="15">
        <v>99.8962</v>
      </c>
      <c r="G35" s="16">
        <v>0.0034999999999999996</v>
      </c>
      <c r="H35" s="17">
        <v>42024</v>
      </c>
    </row>
    <row r="36" spans="1:8" ht="12.75" customHeight="1">
      <c r="A36">
        <v>21</v>
      </c>
      <c r="B36" t="s">
        <v>286</v>
      </c>
      <c r="C36" t="s">
        <v>285</v>
      </c>
      <c r="D36" t="s">
        <v>273</v>
      </c>
      <c r="E36" s="39">
        <v>6925000</v>
      </c>
      <c r="F36" s="15">
        <v>68.994675</v>
      </c>
      <c r="G36" s="16">
        <v>0.0024</v>
      </c>
      <c r="H36" s="17">
        <v>41896</v>
      </c>
    </row>
    <row r="37" spans="1:8" ht="12.75" customHeight="1">
      <c r="A37">
        <v>22</v>
      </c>
      <c r="B37" t="s">
        <v>287</v>
      </c>
      <c r="C37" t="s">
        <v>274</v>
      </c>
      <c r="D37" t="s">
        <v>242</v>
      </c>
      <c r="E37" s="39">
        <v>5768000</v>
      </c>
      <c r="F37" s="15">
        <v>58.622203</v>
      </c>
      <c r="G37" s="16">
        <v>0.0021</v>
      </c>
      <c r="H37" s="17">
        <v>42607</v>
      </c>
    </row>
    <row r="38" spans="3:8" ht="12.75" customHeight="1">
      <c r="C38" s="19" t="s">
        <v>57</v>
      </c>
      <c r="D38" s="19"/>
      <c r="E38" s="40"/>
      <c r="F38" s="20">
        <f>SUM(F18:F37)</f>
        <v>20871.117127</v>
      </c>
      <c r="G38" s="21">
        <f>SUM(G18:G37)</f>
        <v>0.7314999999999999</v>
      </c>
      <c r="H38" s="22"/>
    </row>
    <row r="39" spans="6:8" ht="12.75" customHeight="1">
      <c r="F39" s="15"/>
      <c r="G39" s="16"/>
      <c r="H39" s="17"/>
    </row>
    <row r="40" spans="3:8" ht="12.75" customHeight="1">
      <c r="C40" s="1" t="s">
        <v>91</v>
      </c>
      <c r="F40" s="15"/>
      <c r="G40" s="16"/>
      <c r="H40" s="17"/>
    </row>
    <row r="41" spans="1:9" ht="12.75" customHeight="1">
      <c r="A41">
        <v>23</v>
      </c>
      <c r="B41" t="s">
        <v>289</v>
      </c>
      <c r="C41" t="s">
        <v>288</v>
      </c>
      <c r="D41" t="s">
        <v>104</v>
      </c>
      <c r="E41" s="39">
        <v>350000000</v>
      </c>
      <c r="F41" s="15">
        <v>2829.876</v>
      </c>
      <c r="G41" s="16">
        <v>0.0992</v>
      </c>
      <c r="H41" s="17">
        <v>42532</v>
      </c>
      <c r="I41" s="30"/>
    </row>
    <row r="42" spans="1:8" ht="12.75" customHeight="1">
      <c r="A42">
        <v>24</v>
      </c>
      <c r="B42" t="s">
        <v>263</v>
      </c>
      <c r="C42" t="s">
        <v>262</v>
      </c>
      <c r="D42" t="s">
        <v>105</v>
      </c>
      <c r="E42" s="39">
        <v>50000000</v>
      </c>
      <c r="F42" s="15">
        <v>496.1575</v>
      </c>
      <c r="G42" s="16">
        <v>0.0174</v>
      </c>
      <c r="H42" s="17">
        <v>42275</v>
      </c>
    </row>
    <row r="43" spans="3:8" ht="12.75" customHeight="1">
      <c r="C43" s="19" t="s">
        <v>57</v>
      </c>
      <c r="D43" s="19"/>
      <c r="E43" s="40"/>
      <c r="F43" s="20">
        <f>SUM(F41:F42)</f>
        <v>3326.0335000000005</v>
      </c>
      <c r="G43" s="21">
        <f>SUM(G41:G42)</f>
        <v>0.1166</v>
      </c>
      <c r="H43" s="22"/>
    </row>
    <row r="44" spans="6:8" ht="12.75" customHeight="1">
      <c r="F44" s="15"/>
      <c r="G44" s="16"/>
      <c r="H44" s="17"/>
    </row>
    <row r="45" spans="3:8" ht="12.75" customHeight="1">
      <c r="C45" s="1" t="s">
        <v>94</v>
      </c>
      <c r="F45" s="15">
        <v>3139.041229</v>
      </c>
      <c r="G45" s="16">
        <v>0.11</v>
      </c>
      <c r="H45" s="17"/>
    </row>
    <row r="46" spans="3:9" ht="12.75" customHeight="1">
      <c r="C46" s="19" t="s">
        <v>57</v>
      </c>
      <c r="D46" s="19"/>
      <c r="E46" s="40"/>
      <c r="F46" s="20">
        <f>SUM(F45:F45)</f>
        <v>3139.041229</v>
      </c>
      <c r="G46" s="21">
        <f>SUM(G45:G45)</f>
        <v>0.11</v>
      </c>
      <c r="H46" s="22"/>
      <c r="I46" s="30"/>
    </row>
    <row r="47" spans="6:8" ht="12.75" customHeight="1">
      <c r="F47" s="15"/>
      <c r="G47" s="16"/>
      <c r="H47" s="17"/>
    </row>
    <row r="48" spans="3:8" ht="12.75" customHeight="1">
      <c r="C48" s="1" t="s">
        <v>95</v>
      </c>
      <c r="F48" s="15"/>
      <c r="G48" s="16"/>
      <c r="H48" s="17"/>
    </row>
    <row r="49" spans="3:9" ht="12.75" customHeight="1">
      <c r="C49" s="1" t="s">
        <v>96</v>
      </c>
      <c r="F49" s="15">
        <v>570.362846</v>
      </c>
      <c r="G49" s="16">
        <v>0.020099999999999996</v>
      </c>
      <c r="H49" s="17"/>
      <c r="I49" s="30"/>
    </row>
    <row r="50" spans="3:8" ht="12.75" customHeight="1">
      <c r="C50" s="19" t="s">
        <v>57</v>
      </c>
      <c r="D50" s="19"/>
      <c r="E50" s="40"/>
      <c r="F50" s="20">
        <f>SUM(F49:F49)</f>
        <v>570.362846</v>
      </c>
      <c r="G50" s="21">
        <f>SUM(G49:G49)</f>
        <v>0.020099999999999996</v>
      </c>
      <c r="H50" s="22"/>
    </row>
    <row r="51" spans="3:8" ht="12.75" customHeight="1">
      <c r="C51" s="23" t="s">
        <v>97</v>
      </c>
      <c r="D51" s="23"/>
      <c r="E51" s="41"/>
      <c r="F51" s="24">
        <f>SUM(F10,F14,F38,F43,F46,F50)</f>
        <v>28530.031702</v>
      </c>
      <c r="G51" s="25">
        <f>SUM(G10,G14,G38,G43,G46,G50)</f>
        <v>1</v>
      </c>
      <c r="H51" s="26"/>
    </row>
    <row r="52" ht="12.75" customHeight="1"/>
    <row r="53" spans="3:9" ht="12.75" customHeight="1">
      <c r="C53" s="1" t="s">
        <v>415</v>
      </c>
      <c r="I53" s="30"/>
    </row>
    <row r="54" spans="3:9" ht="12.75" customHeight="1">
      <c r="C54" s="1" t="s">
        <v>416</v>
      </c>
      <c r="I54" s="31"/>
    </row>
    <row r="55" ht="12.75" customHeight="1">
      <c r="C55" s="1"/>
    </row>
    <row r="56" ht="12.75" customHeight="1"/>
    <row r="57" spans="3:8" ht="12.75" customHeight="1">
      <c r="C57" s="60" t="s">
        <v>419</v>
      </c>
      <c r="D57" s="60"/>
      <c r="E57" s="60"/>
      <c r="F57" s="86"/>
      <c r="G57" s="86"/>
      <c r="H57" s="86"/>
    </row>
    <row r="58" spans="3:8" ht="12.75" customHeight="1">
      <c r="C58" s="60" t="s">
        <v>420</v>
      </c>
      <c r="D58" s="101" t="s">
        <v>421</v>
      </c>
      <c r="E58" s="60"/>
      <c r="F58" s="86"/>
      <c r="G58" s="86"/>
      <c r="H58" s="86"/>
    </row>
    <row r="59" spans="3:8" ht="12.75" customHeight="1">
      <c r="C59" s="44" t="s">
        <v>528</v>
      </c>
      <c r="E59" s="60"/>
      <c r="F59" s="86"/>
      <c r="G59" s="86"/>
      <c r="H59" s="86"/>
    </row>
    <row r="60" spans="3:8" ht="12.75" customHeight="1">
      <c r="C60" s="64" t="s">
        <v>495</v>
      </c>
      <c r="D60" s="102">
        <v>1237.6961</v>
      </c>
      <c r="E60" s="60"/>
      <c r="F60" s="86"/>
      <c r="G60" s="86"/>
      <c r="H60" s="86"/>
    </row>
    <row r="61" spans="3:8" ht="12.75" customHeight="1">
      <c r="C61" s="64" t="s">
        <v>496</v>
      </c>
      <c r="D61" s="102">
        <v>1008.4274</v>
      </c>
      <c r="E61" s="60"/>
      <c r="F61" s="86"/>
      <c r="G61" s="86"/>
      <c r="H61" s="86"/>
    </row>
    <row r="62" spans="3:8" ht="12.75" customHeight="1">
      <c r="C62" s="64" t="s">
        <v>509</v>
      </c>
      <c r="D62" s="102">
        <v>1237.926</v>
      </c>
      <c r="E62" s="60"/>
      <c r="F62" s="86"/>
      <c r="G62" s="86"/>
      <c r="H62" s="86"/>
    </row>
    <row r="63" spans="3:8" ht="12.75" customHeight="1">
      <c r="C63" s="64" t="s">
        <v>497</v>
      </c>
      <c r="D63" s="102">
        <v>1245.0154</v>
      </c>
      <c r="E63" s="60"/>
      <c r="F63" s="86"/>
      <c r="G63" s="86"/>
      <c r="H63" s="86"/>
    </row>
    <row r="64" spans="3:8" ht="12.75" customHeight="1">
      <c r="C64" s="64" t="s">
        <v>501</v>
      </c>
      <c r="D64" s="71" t="s">
        <v>421</v>
      </c>
      <c r="E64" s="60"/>
      <c r="F64" s="86"/>
      <c r="G64" s="86"/>
      <c r="H64" s="86"/>
    </row>
    <row r="65" spans="3:8" ht="12.75" customHeight="1">
      <c r="C65" s="64" t="s">
        <v>499</v>
      </c>
      <c r="D65" s="102">
        <v>1245.0683</v>
      </c>
      <c r="E65" s="60"/>
      <c r="F65" s="86"/>
      <c r="G65" s="86"/>
      <c r="H65" s="86"/>
    </row>
    <row r="66" spans="3:8" ht="12.75" customHeight="1">
      <c r="C66" s="46" t="s">
        <v>527</v>
      </c>
      <c r="D66" s="45"/>
      <c r="E66" s="60"/>
      <c r="F66" s="86"/>
      <c r="G66" s="86"/>
      <c r="H66" s="86"/>
    </row>
    <row r="67" spans="3:8" ht="12.75" customHeight="1">
      <c r="C67" s="64" t="s">
        <v>495</v>
      </c>
      <c r="D67" s="102">
        <v>1246.9973</v>
      </c>
      <c r="E67" s="104"/>
      <c r="F67" s="105"/>
      <c r="G67" s="86"/>
      <c r="H67" s="86"/>
    </row>
    <row r="68" spans="3:8" ht="12.75" customHeight="1">
      <c r="C68" s="64" t="s">
        <v>496</v>
      </c>
      <c r="D68" s="102">
        <v>1016.0056</v>
      </c>
      <c r="E68" s="105"/>
      <c r="F68" s="105"/>
      <c r="G68" s="86"/>
      <c r="H68" s="86"/>
    </row>
    <row r="69" spans="3:8" ht="12.75" customHeight="1">
      <c r="C69" s="64" t="s">
        <v>509</v>
      </c>
      <c r="D69" s="102">
        <v>1247.2324</v>
      </c>
      <c r="E69" s="105"/>
      <c r="F69" s="105"/>
      <c r="G69" s="86"/>
      <c r="H69" s="86"/>
    </row>
    <row r="70" spans="3:8" ht="12.75" customHeight="1">
      <c r="C70" s="64" t="s">
        <v>497</v>
      </c>
      <c r="D70" s="102">
        <v>1254.8872</v>
      </c>
      <c r="E70" s="105"/>
      <c r="F70" s="105"/>
      <c r="G70" s="86"/>
      <c r="H70" s="86"/>
    </row>
    <row r="71" spans="3:8" ht="12.75" customHeight="1">
      <c r="C71" s="64" t="s">
        <v>501</v>
      </c>
      <c r="D71" s="71" t="s">
        <v>421</v>
      </c>
      <c r="E71" s="105"/>
      <c r="F71" s="105"/>
      <c r="G71" s="86"/>
      <c r="H71" s="86"/>
    </row>
    <row r="72" spans="3:8" ht="12.75" customHeight="1">
      <c r="C72" s="64" t="s">
        <v>499</v>
      </c>
      <c r="D72" s="102">
        <v>1254.9433</v>
      </c>
      <c r="E72" s="105"/>
      <c r="F72" s="105"/>
      <c r="G72" s="86"/>
      <c r="H72" s="86"/>
    </row>
    <row r="73" spans="3:8" ht="12.75" customHeight="1">
      <c r="C73" s="60" t="s">
        <v>433</v>
      </c>
      <c r="D73" s="71" t="s">
        <v>421</v>
      </c>
      <c r="E73" s="60"/>
      <c r="F73" s="86"/>
      <c r="G73" s="86"/>
      <c r="H73" s="86"/>
    </row>
    <row r="74" spans="3:8" ht="12.75" customHeight="1">
      <c r="C74" s="60" t="s">
        <v>451</v>
      </c>
      <c r="D74" s="71" t="s">
        <v>421</v>
      </c>
      <c r="E74" s="60"/>
      <c r="F74" s="86"/>
      <c r="G74" s="86"/>
      <c r="H74" s="86"/>
    </row>
    <row r="75" spans="3:8" ht="12.75" customHeight="1">
      <c r="C75" s="60" t="s">
        <v>435</v>
      </c>
      <c r="D75" s="71" t="s">
        <v>421</v>
      </c>
      <c r="E75" s="60"/>
      <c r="F75" s="86"/>
      <c r="G75" s="86"/>
      <c r="H75" s="86"/>
    </row>
    <row r="76" spans="3:8" ht="12.75" customHeight="1">
      <c r="C76" s="60" t="s">
        <v>436</v>
      </c>
      <c r="D76" s="71" t="s">
        <v>539</v>
      </c>
      <c r="E76" s="60"/>
      <c r="F76" s="86"/>
      <c r="G76" s="86"/>
      <c r="H76" s="86"/>
    </row>
    <row r="77" spans="3:8" ht="12.75" customHeight="1">
      <c r="C77" s="60" t="s">
        <v>487</v>
      </c>
      <c r="D77" s="67"/>
      <c r="E77" s="60"/>
      <c r="F77" s="86"/>
      <c r="G77" s="86"/>
      <c r="H77" s="86"/>
    </row>
    <row r="78" spans="3:8" ht="12.75" customHeight="1">
      <c r="C78" s="90" t="s">
        <v>438</v>
      </c>
      <c r="D78" s="107" t="s">
        <v>439</v>
      </c>
      <c r="E78" s="107" t="s">
        <v>440</v>
      </c>
      <c r="F78" s="86"/>
      <c r="G78" s="86"/>
      <c r="H78" s="86"/>
    </row>
    <row r="79" spans="3:8" ht="12.75" customHeight="1">
      <c r="C79" s="117" t="s">
        <v>510</v>
      </c>
      <c r="D79" s="71" t="s">
        <v>421</v>
      </c>
      <c r="E79" s="71" t="s">
        <v>421</v>
      </c>
      <c r="F79" s="86"/>
      <c r="G79" s="86"/>
      <c r="H79" s="86"/>
    </row>
    <row r="80" spans="3:8" ht="12.75" customHeight="1">
      <c r="C80" s="117" t="s">
        <v>485</v>
      </c>
      <c r="D80" s="71" t="s">
        <v>421</v>
      </c>
      <c r="E80" s="71" t="s">
        <v>421</v>
      </c>
      <c r="F80" s="86"/>
      <c r="G80" s="86"/>
      <c r="H80" s="86"/>
    </row>
    <row r="81" spans="3:8" ht="12.75" customHeight="1">
      <c r="C81" s="108" t="s">
        <v>441</v>
      </c>
      <c r="D81" s="91"/>
      <c r="E81" s="91"/>
      <c r="F81" s="86"/>
      <c r="G81" s="86"/>
      <c r="H81" s="86"/>
    </row>
    <row r="82" spans="3:8" ht="12.75" customHeight="1">
      <c r="C82" s="110" t="s">
        <v>442</v>
      </c>
      <c r="D82" s="109"/>
      <c r="E82" s="109"/>
      <c r="F82" s="86"/>
      <c r="G82" s="86"/>
      <c r="H82" s="86"/>
    </row>
    <row r="83" ht="12.75" customHeight="1"/>
    <row r="84" ht="12.75" customHeight="1"/>
    <row r="85" ht="12.75" customHeight="1"/>
    <row r="86" ht="12.75" customHeight="1">
      <c r="K86" s="119"/>
    </row>
    <row r="87" ht="12.75" customHeight="1">
      <c r="K87" s="119"/>
    </row>
    <row r="88" ht="12.75" customHeight="1">
      <c r="K88" s="119"/>
    </row>
    <row r="89" ht="12.75" customHeight="1">
      <c r="K89" s="119"/>
    </row>
    <row r="90" ht="12.75" customHeight="1">
      <c r="K90" s="119"/>
    </row>
    <row r="91" ht="12.75">
      <c r="K91" s="119"/>
    </row>
    <row r="92" ht="12.75">
      <c r="K92" s="119"/>
    </row>
    <row r="93" ht="12.75">
      <c r="K93" s="119"/>
    </row>
    <row r="94" ht="12.75">
      <c r="K94" s="119"/>
    </row>
    <row r="95" ht="12.75">
      <c r="K95" s="119"/>
    </row>
    <row r="96" ht="12.75">
      <c r="K96" s="119"/>
    </row>
    <row r="97" ht="12.75">
      <c r="K97" s="119"/>
    </row>
    <row r="98" ht="12.75">
      <c r="K98" s="119"/>
    </row>
    <row r="99" ht="12.75">
      <c r="K99" s="119"/>
    </row>
    <row r="100" ht="12.75">
      <c r="K100" s="119"/>
    </row>
    <row r="101" ht="12.75">
      <c r="K101" s="119"/>
    </row>
    <row r="102" ht="12.75">
      <c r="K102" s="119"/>
    </row>
    <row r="103" ht="12.75">
      <c r="K103" s="119"/>
    </row>
    <row r="104" ht="12.75">
      <c r="K104" s="119"/>
    </row>
    <row r="105" ht="12.75">
      <c r="K105" s="119"/>
    </row>
    <row r="106" ht="12.75">
      <c r="K106" s="119"/>
    </row>
    <row r="107" ht="12.75">
      <c r="K107" s="119"/>
    </row>
    <row r="108" ht="12.75">
      <c r="K108" s="119"/>
    </row>
    <row r="109" ht="12.75">
      <c r="K109" s="119"/>
    </row>
    <row r="110" ht="12.75">
      <c r="K110" s="119"/>
    </row>
    <row r="111" ht="12.75">
      <c r="K111" s="119"/>
    </row>
    <row r="112" ht="12.75">
      <c r="K112" s="119"/>
    </row>
    <row r="113" ht="12.75">
      <c r="K113" s="119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52">
      <selection activeCell="A2" sqref="A2"/>
    </sheetView>
  </sheetViews>
  <sheetFormatPr defaultColWidth="9.140625" defaultRowHeight="12.75"/>
  <cols>
    <col min="1" max="1" width="7.57421875" style="0" customWidth="1"/>
    <col min="2" max="2" width="14.57421875" style="0" customWidth="1"/>
    <col min="3" max="3" width="63.140625" style="0" customWidth="1"/>
    <col min="4" max="4" width="15.57421875" style="0" customWidth="1"/>
    <col min="5" max="5" width="15.57421875" style="39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0" customWidth="1"/>
    <col min="12" max="12" width="15.140625" style="28" customWidth="1"/>
  </cols>
  <sheetData>
    <row r="1" spans="1:8" ht="18.75">
      <c r="A1" s="3"/>
      <c r="B1" s="3"/>
      <c r="C1" s="143" t="s">
        <v>290</v>
      </c>
      <c r="D1" s="143"/>
      <c r="E1" s="143"/>
      <c r="F1" s="143"/>
      <c r="G1" s="143"/>
      <c r="H1" s="32"/>
    </row>
    <row r="2" spans="1:8" ht="12.75">
      <c r="A2" s="4" t="s">
        <v>1</v>
      </c>
      <c r="B2" s="4"/>
      <c r="C2" s="5" t="s">
        <v>2</v>
      </c>
      <c r="D2" s="6"/>
      <c r="E2" s="37"/>
      <c r="F2" s="7"/>
      <c r="G2" s="8"/>
      <c r="H2" s="33"/>
    </row>
    <row r="3" spans="1:8" ht="15.75" customHeight="1">
      <c r="A3" s="9"/>
      <c r="B3" s="9"/>
      <c r="C3" s="10"/>
      <c r="D3" s="4"/>
      <c r="E3" s="37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8" t="s">
        <v>414</v>
      </c>
      <c r="F4" s="13" t="s">
        <v>6</v>
      </c>
      <c r="G4" s="14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237</v>
      </c>
      <c r="F8" s="15"/>
      <c r="G8" s="16"/>
      <c r="H8" s="17"/>
    </row>
    <row r="9" spans="1:8" ht="12.75" customHeight="1">
      <c r="A9">
        <v>1</v>
      </c>
      <c r="B9" t="s">
        <v>239</v>
      </c>
      <c r="C9" t="s">
        <v>238</v>
      </c>
      <c r="D9" t="s">
        <v>236</v>
      </c>
      <c r="E9" s="39">
        <v>25000000</v>
      </c>
      <c r="F9" s="15">
        <v>247.967</v>
      </c>
      <c r="G9" s="16">
        <v>0.0633</v>
      </c>
      <c r="H9" s="17">
        <v>41795</v>
      </c>
    </row>
    <row r="10" spans="3:11" ht="12.75" customHeight="1">
      <c r="C10" s="19" t="s">
        <v>57</v>
      </c>
      <c r="D10" s="19"/>
      <c r="E10" s="40"/>
      <c r="F10" s="20">
        <f>SUM(F9:F9)</f>
        <v>247.967</v>
      </c>
      <c r="G10" s="21">
        <f>SUM(G9:G9)</f>
        <v>0.0633</v>
      </c>
      <c r="H10" s="22"/>
      <c r="I10" s="30"/>
      <c r="J10" s="18" t="s">
        <v>16</v>
      </c>
      <c r="K10" s="18" t="s">
        <v>17</v>
      </c>
    </row>
    <row r="11" spans="6:11" ht="12.75" customHeight="1">
      <c r="F11" s="15"/>
      <c r="G11" s="16"/>
      <c r="H11" s="17"/>
      <c r="J11" s="16" t="s">
        <v>236</v>
      </c>
      <c r="K11" s="16">
        <v>0.5115</v>
      </c>
    </row>
    <row r="12" spans="3:11" ht="12.75" customHeight="1">
      <c r="C12" s="1" t="s">
        <v>291</v>
      </c>
      <c r="F12" s="15"/>
      <c r="G12" s="16"/>
      <c r="H12" s="17"/>
      <c r="J12" s="16" t="s">
        <v>33</v>
      </c>
      <c r="K12" s="16">
        <v>0.1282</v>
      </c>
    </row>
    <row r="13" spans="1:11" ht="12.75" customHeight="1">
      <c r="A13">
        <v>2</v>
      </c>
      <c r="B13" t="s">
        <v>293</v>
      </c>
      <c r="C13" t="s">
        <v>292</v>
      </c>
      <c r="D13" t="s">
        <v>236</v>
      </c>
      <c r="E13" s="39">
        <v>86000000</v>
      </c>
      <c r="F13" s="15">
        <v>859.99742</v>
      </c>
      <c r="G13" s="16">
        <v>0.21960000000000002</v>
      </c>
      <c r="H13" s="17">
        <v>45255</v>
      </c>
      <c r="I13" s="30"/>
      <c r="J13" s="16" t="s">
        <v>35</v>
      </c>
      <c r="K13" s="16">
        <v>0.3603</v>
      </c>
    </row>
    <row r="14" spans="1:11" ht="12.75" customHeight="1">
      <c r="A14">
        <v>3</v>
      </c>
      <c r="B14" t="s">
        <v>295</v>
      </c>
      <c r="C14" t="s">
        <v>294</v>
      </c>
      <c r="D14" t="s">
        <v>236</v>
      </c>
      <c r="E14" s="39">
        <v>50000000</v>
      </c>
      <c r="F14" s="15">
        <v>474.49</v>
      </c>
      <c r="G14" s="16">
        <v>0.1211</v>
      </c>
      <c r="H14" s="17">
        <v>43954</v>
      </c>
      <c r="J14" s="16"/>
      <c r="K14" s="16"/>
    </row>
    <row r="15" spans="1:8" ht="12.75" customHeight="1">
      <c r="A15">
        <v>4</v>
      </c>
      <c r="B15" t="s">
        <v>297</v>
      </c>
      <c r="C15" t="s">
        <v>296</v>
      </c>
      <c r="D15" t="s">
        <v>236</v>
      </c>
      <c r="E15" s="39">
        <v>45000000</v>
      </c>
      <c r="F15" s="15">
        <v>421.09785</v>
      </c>
      <c r="G15" s="16">
        <v>0.1075</v>
      </c>
      <c r="H15" s="17">
        <v>46651</v>
      </c>
    </row>
    <row r="16" spans="3:8" ht="12.75" customHeight="1">
      <c r="C16" s="19" t="s">
        <v>57</v>
      </c>
      <c r="D16" s="19"/>
      <c r="E16" s="40"/>
      <c r="F16" s="20">
        <f>SUM(F13:F15)</f>
        <v>1755.58527</v>
      </c>
      <c r="G16" s="21">
        <f>SUM(G13:G15)</f>
        <v>0.4482</v>
      </c>
      <c r="H16" s="22"/>
    </row>
    <row r="17" spans="6:8" ht="12.75" customHeight="1">
      <c r="F17" s="15"/>
      <c r="G17" s="16"/>
      <c r="H17" s="17"/>
    </row>
    <row r="18" spans="3:8" ht="12.75" customHeight="1">
      <c r="C18" s="1" t="s">
        <v>90</v>
      </c>
      <c r="F18" s="15"/>
      <c r="G18" s="16"/>
      <c r="H18" s="17"/>
    </row>
    <row r="19" spans="3:9" ht="12.75" customHeight="1">
      <c r="C19" s="1" t="s">
        <v>118</v>
      </c>
      <c r="F19" s="15"/>
      <c r="G19" s="16"/>
      <c r="H19" s="17"/>
      <c r="I19" s="30"/>
    </row>
    <row r="20" spans="1:8" ht="12.75" customHeight="1">
      <c r="A20">
        <v>5</v>
      </c>
      <c r="B20" t="s">
        <v>284</v>
      </c>
      <c r="C20" t="s">
        <v>116</v>
      </c>
      <c r="D20" t="s">
        <v>33</v>
      </c>
      <c r="E20" s="39">
        <v>25000000</v>
      </c>
      <c r="F20" s="15">
        <v>252.12225</v>
      </c>
      <c r="G20" s="16">
        <v>0.0644</v>
      </c>
      <c r="H20" s="17">
        <v>43425</v>
      </c>
    </row>
    <row r="21" spans="1:8" ht="12.75" customHeight="1">
      <c r="A21">
        <v>6</v>
      </c>
      <c r="B21" t="s">
        <v>234</v>
      </c>
      <c r="C21" t="s">
        <v>116</v>
      </c>
      <c r="D21" t="s">
        <v>33</v>
      </c>
      <c r="E21" s="39">
        <v>25000000</v>
      </c>
      <c r="F21" s="15">
        <v>249.809</v>
      </c>
      <c r="G21" s="16">
        <v>0.0638</v>
      </c>
      <c r="H21" s="17">
        <v>43487</v>
      </c>
    </row>
    <row r="22" spans="3:8" ht="12.75" customHeight="1">
      <c r="C22" s="19" t="s">
        <v>57</v>
      </c>
      <c r="D22" s="19"/>
      <c r="E22" s="40"/>
      <c r="F22" s="20">
        <f>SUM(F20:F21)</f>
        <v>501.93125</v>
      </c>
      <c r="G22" s="21">
        <f>SUM(G20:G21)</f>
        <v>0.12819999999999998</v>
      </c>
      <c r="H22" s="22"/>
    </row>
    <row r="23" spans="6:8" ht="12.75" customHeight="1">
      <c r="F23" s="15"/>
      <c r="G23" s="16"/>
      <c r="H23" s="17"/>
    </row>
    <row r="24" spans="3:8" ht="12.75" customHeight="1">
      <c r="C24" s="1" t="s">
        <v>94</v>
      </c>
      <c r="F24" s="15">
        <v>1071.193348</v>
      </c>
      <c r="G24" s="16">
        <v>0.2735</v>
      </c>
      <c r="H24" s="17"/>
    </row>
    <row r="25" spans="3:9" ht="12.75" customHeight="1">
      <c r="C25" s="19" t="s">
        <v>57</v>
      </c>
      <c r="D25" s="19"/>
      <c r="E25" s="40"/>
      <c r="F25" s="20">
        <f>SUM(F24:F24)</f>
        <v>1071.193348</v>
      </c>
      <c r="G25" s="21">
        <f>SUM(G24:G24)</f>
        <v>0.2735</v>
      </c>
      <c r="H25" s="22"/>
      <c r="I25" s="30"/>
    </row>
    <row r="26" spans="6:8" ht="12.75" customHeight="1">
      <c r="F26" s="15"/>
      <c r="G26" s="16"/>
      <c r="H26" s="17"/>
    </row>
    <row r="27" spans="3:8" ht="12.75" customHeight="1">
      <c r="C27" s="1" t="s">
        <v>95</v>
      </c>
      <c r="F27" s="15"/>
      <c r="G27" s="16"/>
      <c r="H27" s="17"/>
    </row>
    <row r="28" spans="3:9" ht="12.75" customHeight="1">
      <c r="C28" s="1" t="s">
        <v>96</v>
      </c>
      <c r="F28" s="15">
        <v>340.01764</v>
      </c>
      <c r="G28" s="16">
        <v>0.0868</v>
      </c>
      <c r="H28" s="17"/>
      <c r="I28" s="30"/>
    </row>
    <row r="29" spans="3:8" ht="12.75" customHeight="1">
      <c r="C29" s="19" t="s">
        <v>57</v>
      </c>
      <c r="D29" s="19"/>
      <c r="E29" s="40"/>
      <c r="F29" s="20">
        <f>SUM(F28:F28)</f>
        <v>340.01764</v>
      </c>
      <c r="G29" s="21">
        <f>SUM(G28:G28)</f>
        <v>0.0868</v>
      </c>
      <c r="H29" s="22"/>
    </row>
    <row r="30" spans="3:8" ht="12.75" customHeight="1">
      <c r="C30" s="23" t="s">
        <v>97</v>
      </c>
      <c r="D30" s="23"/>
      <c r="E30" s="41"/>
      <c r="F30" s="24">
        <f>SUM(F10,F16,F22,F25,F29)</f>
        <v>3916.6945080000005</v>
      </c>
      <c r="G30" s="25">
        <f>SUM(G10,G16,G22,G25,G29)</f>
        <v>1</v>
      </c>
      <c r="H30" s="26"/>
    </row>
    <row r="31" ht="12.75" customHeight="1"/>
    <row r="32" spans="3:9" ht="12.75" customHeight="1">
      <c r="C32" s="1" t="s">
        <v>415</v>
      </c>
      <c r="I32" s="30"/>
    </row>
    <row r="33" spans="3:9" ht="12.75" customHeight="1">
      <c r="C33" s="1" t="s">
        <v>416</v>
      </c>
      <c r="I33" s="31"/>
    </row>
    <row r="34" ht="12.75" customHeight="1">
      <c r="C34" s="1"/>
    </row>
    <row r="35" ht="12.75" customHeight="1"/>
    <row r="36" spans="3:11" ht="12.75" customHeight="1">
      <c r="C36" s="60" t="s">
        <v>419</v>
      </c>
      <c r="D36" s="60"/>
      <c r="E36" s="60"/>
      <c r="F36" s="86"/>
      <c r="G36" s="86"/>
      <c r="H36" s="86"/>
      <c r="K36" s="35"/>
    </row>
    <row r="37" spans="3:11" ht="12.75" customHeight="1">
      <c r="C37" s="60" t="s">
        <v>420</v>
      </c>
      <c r="D37" s="101" t="s">
        <v>421</v>
      </c>
      <c r="E37" s="60"/>
      <c r="F37" s="86"/>
      <c r="G37" s="86"/>
      <c r="H37" s="86"/>
      <c r="K37" s="35"/>
    </row>
    <row r="38" spans="3:11" ht="12.75" customHeight="1">
      <c r="C38" s="44" t="s">
        <v>528</v>
      </c>
      <c r="D38" s="60"/>
      <c r="E38" s="60"/>
      <c r="F38" s="86"/>
      <c r="G38" s="86"/>
      <c r="H38" s="86"/>
      <c r="K38" s="35"/>
    </row>
    <row r="39" spans="3:11" ht="12.75" customHeight="1">
      <c r="C39" s="64" t="s">
        <v>422</v>
      </c>
      <c r="D39" s="102">
        <v>1147.2371</v>
      </c>
      <c r="E39" s="60"/>
      <c r="F39" s="86"/>
      <c r="G39" s="86"/>
      <c r="H39" s="86"/>
      <c r="K39" s="35"/>
    </row>
    <row r="40" spans="3:11" ht="12.75" customHeight="1">
      <c r="C40" s="64" t="s">
        <v>426</v>
      </c>
      <c r="D40" s="102">
        <v>995.6222</v>
      </c>
      <c r="E40" s="60"/>
      <c r="F40" s="86"/>
      <c r="G40" s="86"/>
      <c r="H40" s="86"/>
      <c r="K40" s="35"/>
    </row>
    <row r="41" spans="3:11" ht="12.75" customHeight="1">
      <c r="C41" s="64" t="s">
        <v>488</v>
      </c>
      <c r="D41" s="102">
        <v>1005.1047</v>
      </c>
      <c r="E41" s="60"/>
      <c r="F41" s="86"/>
      <c r="G41" s="86"/>
      <c r="H41" s="86"/>
      <c r="K41" s="35"/>
    </row>
    <row r="42" spans="3:11" ht="12.75" customHeight="1">
      <c r="C42" s="64" t="s">
        <v>489</v>
      </c>
      <c r="D42" s="102">
        <v>1147.5995</v>
      </c>
      <c r="E42" s="60"/>
      <c r="F42" s="86"/>
      <c r="G42" s="86"/>
      <c r="H42" s="86"/>
      <c r="K42" s="35"/>
    </row>
    <row r="43" spans="3:11" ht="12.75" customHeight="1">
      <c r="C43" s="64" t="s">
        <v>428</v>
      </c>
      <c r="D43" s="102">
        <v>1154.4618</v>
      </c>
      <c r="E43" s="60"/>
      <c r="F43" s="86"/>
      <c r="G43" s="86"/>
      <c r="H43" s="86"/>
      <c r="K43" s="35"/>
    </row>
    <row r="44" spans="3:11" ht="12.75" customHeight="1">
      <c r="C44" s="64" t="s">
        <v>431</v>
      </c>
      <c r="D44" s="102">
        <v>1005.541</v>
      </c>
      <c r="E44" s="60"/>
      <c r="F44" s="86"/>
      <c r="G44" s="86"/>
      <c r="H44" s="86"/>
      <c r="K44" s="35"/>
    </row>
    <row r="45" spans="3:11" ht="12.75" customHeight="1">
      <c r="C45" s="64" t="s">
        <v>491</v>
      </c>
      <c r="D45" s="137" t="s">
        <v>421</v>
      </c>
      <c r="E45" s="60"/>
      <c r="F45" s="86"/>
      <c r="G45" s="86"/>
      <c r="H45" s="86"/>
      <c r="K45" s="35"/>
    </row>
    <row r="46" spans="3:11" ht="12.75" customHeight="1">
      <c r="C46" s="64" t="s">
        <v>450</v>
      </c>
      <c r="D46" s="102">
        <v>1154.568</v>
      </c>
      <c r="E46" s="60"/>
      <c r="F46" s="86"/>
      <c r="G46" s="86"/>
      <c r="H46" s="86"/>
      <c r="K46" s="35"/>
    </row>
    <row r="47" spans="3:11" ht="12.75" customHeight="1">
      <c r="C47" s="46" t="s">
        <v>527</v>
      </c>
      <c r="D47" s="45"/>
      <c r="E47" s="60"/>
      <c r="F47" s="86"/>
      <c r="G47" s="86"/>
      <c r="H47" s="86"/>
      <c r="K47" s="35"/>
    </row>
    <row r="48" spans="3:11" ht="12.75" customHeight="1">
      <c r="C48" s="64" t="s">
        <v>422</v>
      </c>
      <c r="D48" s="102">
        <v>1153.3683</v>
      </c>
      <c r="E48" s="60"/>
      <c r="F48" s="86"/>
      <c r="G48" s="86"/>
      <c r="H48" s="86"/>
      <c r="K48" s="35"/>
    </row>
    <row r="49" spans="3:11" ht="12.75" customHeight="1">
      <c r="C49" s="64" t="s">
        <v>426</v>
      </c>
      <c r="D49" s="102">
        <v>1000.9434</v>
      </c>
      <c r="E49" s="60"/>
      <c r="F49" s="86"/>
      <c r="G49" s="86"/>
      <c r="H49" s="86"/>
      <c r="K49" s="35"/>
    </row>
    <row r="50" spans="3:11" ht="12.75" customHeight="1">
      <c r="C50" s="64" t="s">
        <v>488</v>
      </c>
      <c r="D50" s="102">
        <v>1010.4766</v>
      </c>
      <c r="E50" s="60"/>
      <c r="F50" s="86"/>
      <c r="G50" s="86"/>
      <c r="H50" s="86"/>
      <c r="K50" s="35"/>
    </row>
    <row r="51" spans="3:11" ht="12.75" customHeight="1">
      <c r="C51" s="64" t="s">
        <v>489</v>
      </c>
      <c r="D51" s="102">
        <v>1153.7506</v>
      </c>
      <c r="E51" s="60"/>
      <c r="F51" s="86"/>
      <c r="G51" s="86"/>
      <c r="H51" s="86"/>
      <c r="K51" s="35"/>
    </row>
    <row r="52" spans="3:11" ht="12.75" customHeight="1">
      <c r="C52" s="64" t="s">
        <v>428</v>
      </c>
      <c r="D52" s="102">
        <v>1161.1281</v>
      </c>
      <c r="E52" s="60"/>
      <c r="F52" s="86"/>
      <c r="G52" s="86"/>
      <c r="H52" s="86"/>
      <c r="K52" s="35"/>
    </row>
    <row r="53" spans="3:11" ht="12.75" customHeight="1">
      <c r="C53" s="64" t="s">
        <v>431</v>
      </c>
      <c r="D53" s="102">
        <v>1007.8769</v>
      </c>
      <c r="E53" s="60"/>
      <c r="F53" s="86"/>
      <c r="G53" s="86"/>
      <c r="H53" s="86"/>
      <c r="K53" s="35"/>
    </row>
    <row r="54" spans="3:11" ht="12.75" customHeight="1">
      <c r="C54" s="64" t="s">
        <v>491</v>
      </c>
      <c r="D54" s="137" t="s">
        <v>421</v>
      </c>
      <c r="E54" s="60"/>
      <c r="F54" s="86"/>
      <c r="G54" s="86"/>
      <c r="H54" s="86"/>
      <c r="K54" s="35"/>
    </row>
    <row r="55" spans="3:11" ht="12.75" customHeight="1">
      <c r="C55" s="64" t="s">
        <v>450</v>
      </c>
      <c r="D55" s="102">
        <v>1161.2355</v>
      </c>
      <c r="E55" s="60"/>
      <c r="F55" s="86"/>
      <c r="G55" s="86"/>
      <c r="H55" s="86"/>
      <c r="K55" s="35"/>
    </row>
    <row r="56" spans="3:11" ht="12.75" customHeight="1">
      <c r="C56" s="60" t="s">
        <v>433</v>
      </c>
      <c r="D56" s="71" t="s">
        <v>421</v>
      </c>
      <c r="E56" s="60"/>
      <c r="F56" s="86"/>
      <c r="G56" s="86"/>
      <c r="H56" s="86"/>
      <c r="K56" s="35"/>
    </row>
    <row r="57" spans="3:11" ht="12.75" customHeight="1">
      <c r="C57" s="60" t="s">
        <v>451</v>
      </c>
      <c r="D57" s="71" t="s">
        <v>421</v>
      </c>
      <c r="E57" s="60"/>
      <c r="F57" s="86"/>
      <c r="G57" s="86"/>
      <c r="H57" s="86"/>
      <c r="K57" s="35"/>
    </row>
    <row r="58" spans="3:11" ht="12.75">
      <c r="C58" s="60" t="s">
        <v>435</v>
      </c>
      <c r="D58" s="71" t="s">
        <v>421</v>
      </c>
      <c r="E58" s="60"/>
      <c r="F58" s="86"/>
      <c r="G58" s="86"/>
      <c r="H58" s="86"/>
      <c r="K58" s="35"/>
    </row>
    <row r="59" spans="3:11" ht="12.75">
      <c r="C59" s="60" t="s">
        <v>436</v>
      </c>
      <c r="D59" s="87" t="s">
        <v>540</v>
      </c>
      <c r="E59" s="60"/>
      <c r="F59" s="86"/>
      <c r="G59" s="86"/>
      <c r="H59" s="86"/>
      <c r="K59" s="35"/>
    </row>
    <row r="60" spans="3:11" ht="12.75">
      <c r="C60" s="60" t="s">
        <v>511</v>
      </c>
      <c r="D60" s="67"/>
      <c r="E60" s="60"/>
      <c r="F60" s="86"/>
      <c r="G60" s="86"/>
      <c r="H60" s="86"/>
      <c r="K60" s="35"/>
    </row>
    <row r="61" spans="3:11" ht="12.75">
      <c r="C61" s="90" t="s">
        <v>438</v>
      </c>
      <c r="D61" s="107" t="s">
        <v>439</v>
      </c>
      <c r="E61" s="107" t="s">
        <v>440</v>
      </c>
      <c r="F61" s="86"/>
      <c r="G61" s="86"/>
      <c r="H61" s="86"/>
      <c r="K61" s="35"/>
    </row>
    <row r="62" spans="3:11" ht="12.75">
      <c r="C62" s="64" t="s">
        <v>505</v>
      </c>
      <c r="D62" s="71" t="s">
        <v>421</v>
      </c>
      <c r="E62" s="71" t="s">
        <v>421</v>
      </c>
      <c r="F62" s="86"/>
      <c r="G62" s="86"/>
      <c r="H62" s="86"/>
      <c r="K62" s="35"/>
    </row>
    <row r="63" spans="3:11" ht="12.75">
      <c r="C63" s="64" t="s">
        <v>512</v>
      </c>
      <c r="D63" s="71" t="s">
        <v>421</v>
      </c>
      <c r="E63" s="71" t="s">
        <v>421</v>
      </c>
      <c r="F63" s="86"/>
      <c r="G63" s="86"/>
      <c r="H63" s="86"/>
      <c r="K63" s="35"/>
    </row>
    <row r="64" spans="3:11" ht="12.75">
      <c r="C64" s="64" t="s">
        <v>508</v>
      </c>
      <c r="D64" s="71">
        <v>2.68322</v>
      </c>
      <c r="E64" s="71">
        <v>2.569775</v>
      </c>
      <c r="F64" s="86"/>
      <c r="G64" s="86"/>
      <c r="H64" s="86"/>
      <c r="K64" s="35"/>
    </row>
    <row r="65" spans="3:11" ht="12.75">
      <c r="C65" s="64" t="s">
        <v>513</v>
      </c>
      <c r="D65" s="71" t="s">
        <v>421</v>
      </c>
      <c r="E65" s="71" t="s">
        <v>421</v>
      </c>
      <c r="F65" s="86"/>
      <c r="G65" s="86"/>
      <c r="H65" s="86"/>
      <c r="K65" s="35"/>
    </row>
    <row r="66" spans="3:11" ht="12.75">
      <c r="C66" s="108" t="s">
        <v>441</v>
      </c>
      <c r="D66" s="91"/>
      <c r="E66" s="91"/>
      <c r="F66" s="86"/>
      <c r="G66" s="86"/>
      <c r="H66" s="86"/>
      <c r="K66" s="35"/>
    </row>
    <row r="67" spans="3:11" ht="12.75">
      <c r="C67" s="110" t="s">
        <v>442</v>
      </c>
      <c r="D67" s="109"/>
      <c r="E67" s="109"/>
      <c r="F67" s="86"/>
      <c r="G67" s="86"/>
      <c r="H67" s="86"/>
      <c r="K67" s="35"/>
    </row>
    <row r="68" ht="12.75">
      <c r="K68" s="3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ss44493</dc:creator>
  <cp:keywords/>
  <dc:description/>
  <cp:lastModifiedBy>X178075</cp:lastModifiedBy>
  <dcterms:created xsi:type="dcterms:W3CDTF">2011-07-16T04:33:57Z</dcterms:created>
  <dcterms:modified xsi:type="dcterms:W3CDTF">2014-05-09T03:52:19Z</dcterms:modified>
  <cp:category/>
  <cp:version/>
  <cp:contentType/>
  <cp:contentStatus/>
</cp:coreProperties>
</file>