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1640" tabRatio="740" activeTab="0"/>
  </bookViews>
  <sheets>
    <sheet name="LIQUID    " sheetId="1" r:id="rId1"/>
    <sheet name="ULTRA" sheetId="2" r:id="rId2"/>
    <sheet name="EQUITY " sheetId="3" r:id="rId3"/>
    <sheet name="DYNAMIC" sheetId="4" r:id="rId4"/>
    <sheet name="SHORT TERM INCOME" sheetId="5" r:id="rId5"/>
    <sheet name="DYNAMIC MIP" sheetId="6" r:id="rId6"/>
    <sheet name="TREASURY  " sheetId="7" r:id="rId7"/>
    <sheet name="CREDIT OPPORTUNITIES" sheetId="8" r:id="rId8"/>
    <sheet name="Dynamic Bond" sheetId="9" r:id="rId9"/>
    <sheet name="Short Term Floating Rate" sheetId="10" r:id="rId10"/>
    <sheet name="FMP - SR 5" sheetId="11" r:id="rId11"/>
    <sheet name="FMP - SR 13" sheetId="12" r:id="rId12"/>
  </sheets>
  <definedNames/>
  <calcPr fullCalcOnLoad="1"/>
</workbook>
</file>

<file path=xl/sharedStrings.xml><?xml version="1.0" encoding="utf-8"?>
<sst xmlns="http://schemas.openxmlformats.org/spreadsheetml/2006/main" count="1964" uniqueCount="493">
  <si>
    <t>Pramerica Liquid Fund</t>
  </si>
  <si>
    <t xml:space="preserve">  </t>
  </si>
  <si>
    <t>Portfolio as on July 31, 2013</t>
  </si>
  <si>
    <t>Sr. No.</t>
  </si>
  <si>
    <t>Name of Instrument</t>
  </si>
  <si>
    <t>Rating / Industry</t>
  </si>
  <si>
    <t>Market value (Rs. In lakhs)</t>
  </si>
  <si>
    <t>% to Net Assets</t>
  </si>
  <si>
    <t>Maturity Date</t>
  </si>
  <si>
    <t>ISIN</t>
  </si>
  <si>
    <t>MONEY MARKET INSTRUMENT</t>
  </si>
  <si>
    <t>Certificate of Deposit**</t>
  </si>
  <si>
    <t>The Ratnakar Bank</t>
  </si>
  <si>
    <t>ICRA A1+</t>
  </si>
  <si>
    <t>INE976G16422</t>
  </si>
  <si>
    <t>Allahabad Bank</t>
  </si>
  <si>
    <t>CRISIL A1+</t>
  </si>
  <si>
    <t>Sector / Rating</t>
  </si>
  <si>
    <t>Percent</t>
  </si>
  <si>
    <t>INE428A16KH7</t>
  </si>
  <si>
    <t>IndusInd Bank</t>
  </si>
  <si>
    <t>INE095A16HU3</t>
  </si>
  <si>
    <t>Kotak Mahindra Bank</t>
  </si>
  <si>
    <t>INE237A16QD8</t>
  </si>
  <si>
    <t>Total</t>
  </si>
  <si>
    <t>CARE A1+</t>
  </si>
  <si>
    <t>SOV</t>
  </si>
  <si>
    <t>Commercial Paper**</t>
  </si>
  <si>
    <t>Unrated</t>
  </si>
  <si>
    <t>Godrej Properties</t>
  </si>
  <si>
    <t>CRISIL AA+</t>
  </si>
  <si>
    <t>INE484J14053</t>
  </si>
  <si>
    <t>Reliance Capital</t>
  </si>
  <si>
    <t>INE013A14MT3</t>
  </si>
  <si>
    <t>IndoStar Capital Finance</t>
  </si>
  <si>
    <t>Cash &amp; Equivalent</t>
  </si>
  <si>
    <t>INE896L14187</t>
  </si>
  <si>
    <t>Housing Development Finance Corporation</t>
  </si>
  <si>
    <t>INE001A14IO7</t>
  </si>
  <si>
    <t>Afcons Infrastructure</t>
  </si>
  <si>
    <t>INE101I14527</t>
  </si>
  <si>
    <t>Nirma</t>
  </si>
  <si>
    <t>INE091A14261</t>
  </si>
  <si>
    <t>Tata Housing Development Company</t>
  </si>
  <si>
    <t>INE582L14183</t>
  </si>
  <si>
    <t>JM Financial Institutional Securities</t>
  </si>
  <si>
    <t>INE223I14099</t>
  </si>
  <si>
    <t>INE582L14191</t>
  </si>
  <si>
    <t>Century Textile &amp; Industries</t>
  </si>
  <si>
    <t>INE055A14852</t>
  </si>
  <si>
    <t>INE484J14061</t>
  </si>
  <si>
    <t>The Fedbank Financial Services</t>
  </si>
  <si>
    <t>INE007N14211</t>
  </si>
  <si>
    <t>Edelweiss Financial Services</t>
  </si>
  <si>
    <t>INE532F14KY5</t>
  </si>
  <si>
    <t>INE101I14535</t>
  </si>
  <si>
    <t>National Housing Bank</t>
  </si>
  <si>
    <t>INE557F14BQ7</t>
  </si>
  <si>
    <t>JM Financial Products</t>
  </si>
  <si>
    <t>INE523H14LD2</t>
  </si>
  <si>
    <t>Kalpataru Power Transformer</t>
  </si>
  <si>
    <t>INE220B14553</t>
  </si>
  <si>
    <t>Magma Fincorp</t>
  </si>
  <si>
    <t>INE511C14IM5</t>
  </si>
  <si>
    <t>INE532F14KX7</t>
  </si>
  <si>
    <t>Kotak Commodity Service</t>
  </si>
  <si>
    <t>INE410J14165</t>
  </si>
  <si>
    <t>Bajaj Finance</t>
  </si>
  <si>
    <t>INE296A14FH3</t>
  </si>
  <si>
    <t>INE055A14811</t>
  </si>
  <si>
    <t>Exim Bank</t>
  </si>
  <si>
    <t>INE514E14EC5</t>
  </si>
  <si>
    <t>Gruh Finance</t>
  </si>
  <si>
    <t>INE580B14AC0</t>
  </si>
  <si>
    <t>IL&amp;FS Financial Services</t>
  </si>
  <si>
    <t>INE121H14AP2</t>
  </si>
  <si>
    <t>Treasury Bill</t>
  </si>
  <si>
    <t>TBILL</t>
  </si>
  <si>
    <t>IDIA00100860</t>
  </si>
  <si>
    <t>BONDS &amp; NCDs</t>
  </si>
  <si>
    <t>Listed / awaiting listing on the stock exchanges</t>
  </si>
  <si>
    <t>Kotak Mahindra Prime</t>
  </si>
  <si>
    <t>INE916D078Y8</t>
  </si>
  <si>
    <t>Fixed Deposit</t>
  </si>
  <si>
    <t>Development Credit Bank</t>
  </si>
  <si>
    <t>IDIA00100507</t>
  </si>
  <si>
    <t>IDIA00100506</t>
  </si>
  <si>
    <t>CBLO / Reverse Repo Investments</t>
  </si>
  <si>
    <t>Cash &amp; Cash Equivalents</t>
  </si>
  <si>
    <t>Net Receivable/Payable</t>
  </si>
  <si>
    <t>Grand Total</t>
  </si>
  <si>
    <t>* Total Exposure to illiquid securities is 0.00% of the portfolio;i.e. Rs.0.00 lakhs</t>
  </si>
  <si>
    <t>Pramerica Ultra Short Term Bond Fund</t>
  </si>
  <si>
    <t>Union Bank of India</t>
  </si>
  <si>
    <t>INE692A16BS4</t>
  </si>
  <si>
    <t>The Jammu &amp; Kashmir Bank</t>
  </si>
  <si>
    <t>INE168A16FV0</t>
  </si>
  <si>
    <t>Andhra Bank</t>
  </si>
  <si>
    <t>INE434A16EE5</t>
  </si>
  <si>
    <t>Oriental Bank of Commerce</t>
  </si>
  <si>
    <t>INE141A16MC3</t>
  </si>
  <si>
    <t>INE141A16JD7</t>
  </si>
  <si>
    <t>INE434A16CV3</t>
  </si>
  <si>
    <t>Central Bank of India</t>
  </si>
  <si>
    <t>ICRA AA-</t>
  </si>
  <si>
    <t>INE483A16FF6</t>
  </si>
  <si>
    <t>Bank of Maharashtra</t>
  </si>
  <si>
    <t>CARE AA+</t>
  </si>
  <si>
    <t>INE457A16CQ4</t>
  </si>
  <si>
    <t>State Bank of Mysore</t>
  </si>
  <si>
    <t>CRISIL AAA</t>
  </si>
  <si>
    <t>INE651A16EM7</t>
  </si>
  <si>
    <t>ICRA AA+</t>
  </si>
  <si>
    <t>INE237A16UZ3</t>
  </si>
  <si>
    <t>CARE AAA</t>
  </si>
  <si>
    <t>INE428A16KO3</t>
  </si>
  <si>
    <t>IND AAA</t>
  </si>
  <si>
    <t>INE976G16372</t>
  </si>
  <si>
    <t>ICRA AAA</t>
  </si>
  <si>
    <t>CARE AA-</t>
  </si>
  <si>
    <t>Oriental Hotels</t>
  </si>
  <si>
    <t>INE750A14064</t>
  </si>
  <si>
    <t>SD Corporation</t>
  </si>
  <si>
    <t>INE660N14092</t>
  </si>
  <si>
    <t>India Infoline Finance</t>
  </si>
  <si>
    <t>INE866I14FX3</t>
  </si>
  <si>
    <t>Piramal Enterprises</t>
  </si>
  <si>
    <t>INE140A14548</t>
  </si>
  <si>
    <t>Sundaram BNP Paribas Home Finance</t>
  </si>
  <si>
    <t>INE667F14861</t>
  </si>
  <si>
    <t>INE140A14993</t>
  </si>
  <si>
    <t>Tata Power Delhi Distribution</t>
  </si>
  <si>
    <t>INE493F14086</t>
  </si>
  <si>
    <t>Fullerton India Credit Company</t>
  </si>
  <si>
    <t>INE535H14DL6</t>
  </si>
  <si>
    <t>IDIA00100647</t>
  </si>
  <si>
    <t>T BILL 91 DAY 2013</t>
  </si>
  <si>
    <t>IDIA00100251</t>
  </si>
  <si>
    <t>INE866I07206</t>
  </si>
  <si>
    <t>Dewan Housing Finance Corporation</t>
  </si>
  <si>
    <t>INE202B07795</t>
  </si>
  <si>
    <t>INE535H07183</t>
  </si>
  <si>
    <t>Shriram Transport Finance</t>
  </si>
  <si>
    <t>INE721A07986</t>
  </si>
  <si>
    <t>NABARD</t>
  </si>
  <si>
    <t>INE261F09GT9</t>
  </si>
  <si>
    <t>INE261F09GN2</t>
  </si>
  <si>
    <t>INE557F08ED1</t>
  </si>
  <si>
    <t>INE001A07JG5</t>
  </si>
  <si>
    <t>ING Vysya Bank</t>
  </si>
  <si>
    <t>INE166A09030</t>
  </si>
  <si>
    <t>Power Finance Corporation</t>
  </si>
  <si>
    <t>INE134E08FR9</t>
  </si>
  <si>
    <t>Manappuram Finance</t>
  </si>
  <si>
    <t>INE522D07321</t>
  </si>
  <si>
    <t>Pramerica Equity Fund</t>
  </si>
  <si>
    <t>EQUITY &amp; EQUITY RELATED</t>
  </si>
  <si>
    <t>ITC</t>
  </si>
  <si>
    <t>Consumer Non Durables</t>
  </si>
  <si>
    <t>INE154A01025</t>
  </si>
  <si>
    <t>Infosys</t>
  </si>
  <si>
    <t>Software</t>
  </si>
  <si>
    <t>INE009A01021</t>
  </si>
  <si>
    <t>Reliance Industries</t>
  </si>
  <si>
    <t>Petroleum Products</t>
  </si>
  <si>
    <t>Banks</t>
  </si>
  <si>
    <t>INE002A01018</t>
  </si>
  <si>
    <t>Finance</t>
  </si>
  <si>
    <t>INE001A01036</t>
  </si>
  <si>
    <t>ICICI Bank</t>
  </si>
  <si>
    <t>INE090A01013</t>
  </si>
  <si>
    <t>HDFC Bank</t>
  </si>
  <si>
    <t>INE040A01026</t>
  </si>
  <si>
    <t>Tata Consultancy Services</t>
  </si>
  <si>
    <t>Auto</t>
  </si>
  <si>
    <t>INE467B01029</t>
  </si>
  <si>
    <t>Larsen &amp; Toubro</t>
  </si>
  <si>
    <t>Construction Project</t>
  </si>
  <si>
    <t>Pharmaceuticals</t>
  </si>
  <si>
    <t>INE018A01030</t>
  </si>
  <si>
    <t>State Bank of India</t>
  </si>
  <si>
    <t>INE062A01012</t>
  </si>
  <si>
    <t>Sun Pharmaceuticals Industries</t>
  </si>
  <si>
    <t>INE044A01036</t>
  </si>
  <si>
    <t>Tata Motors</t>
  </si>
  <si>
    <t>Oil</t>
  </si>
  <si>
    <t>INE155A01022</t>
  </si>
  <si>
    <t>Cipla</t>
  </si>
  <si>
    <t>Power</t>
  </si>
  <si>
    <t>INE059A01026</t>
  </si>
  <si>
    <t>Oil &amp; Natural Gas Corpn</t>
  </si>
  <si>
    <t>Telecom - Services</t>
  </si>
  <si>
    <t>INE213A01029</t>
  </si>
  <si>
    <t>Mahindra &amp; Mahindra</t>
  </si>
  <si>
    <t>Cement</t>
  </si>
  <si>
    <t>INE101A01026</t>
  </si>
  <si>
    <t>NTPC</t>
  </si>
  <si>
    <t>Industrial Capital Goods</t>
  </si>
  <si>
    <t>INE733E01010</t>
  </si>
  <si>
    <t>Dr. Reddy's Laboratories</t>
  </si>
  <si>
    <t>Non - Ferrous Metals</t>
  </si>
  <si>
    <t>INE089A01023</t>
  </si>
  <si>
    <t>Axis Bank</t>
  </si>
  <si>
    <t>INE238A01026</t>
  </si>
  <si>
    <t>Bajaj Auto</t>
  </si>
  <si>
    <t>INE917I01010</t>
  </si>
  <si>
    <t>Hero MotoCorp</t>
  </si>
  <si>
    <t>INE158A01026</t>
  </si>
  <si>
    <t>Lupin</t>
  </si>
  <si>
    <t>INE326A01037</t>
  </si>
  <si>
    <t>Tech Mahindra</t>
  </si>
  <si>
    <t>INE669C01028</t>
  </si>
  <si>
    <t>Bharti Airtel</t>
  </si>
  <si>
    <t>INE397D01024</t>
  </si>
  <si>
    <t>Bharat Petroleum Corpn.</t>
  </si>
  <si>
    <t>INE029A01011</t>
  </si>
  <si>
    <t>Yes Bank</t>
  </si>
  <si>
    <t>INE528G01019</t>
  </si>
  <si>
    <t>Hindustan Petroleum Corporation</t>
  </si>
  <si>
    <t>INE094A01015</t>
  </si>
  <si>
    <t>HCL Technologies</t>
  </si>
  <si>
    <t>INE860A01027</t>
  </si>
  <si>
    <t>INE237A01028</t>
  </si>
  <si>
    <t>Bharat Heavy Electricals</t>
  </si>
  <si>
    <t>INE257A01026</t>
  </si>
  <si>
    <t>INE095A01012</t>
  </si>
  <si>
    <t>Bank of Baroda</t>
  </si>
  <si>
    <t>INE028A01013</t>
  </si>
  <si>
    <t>UltraTech Cement</t>
  </si>
  <si>
    <t>INE481G01011</t>
  </si>
  <si>
    <t>ACC</t>
  </si>
  <si>
    <t>INE012A01025</t>
  </si>
  <si>
    <t>Maruti Suzuki India</t>
  </si>
  <si>
    <t>INE585B01010</t>
  </si>
  <si>
    <t>INE043D01016</t>
  </si>
  <si>
    <t>United Spirits</t>
  </si>
  <si>
    <t>INE854D01016</t>
  </si>
  <si>
    <t>Punjab National Bank</t>
  </si>
  <si>
    <t>INE160A01014</t>
  </si>
  <si>
    <t>Hindalco Industries</t>
  </si>
  <si>
    <t>INE038A01020</t>
  </si>
  <si>
    <t>INE089A08051</t>
  </si>
  <si>
    <t>Pramerica Dynamic Asset Allocation Fund</t>
  </si>
  <si>
    <t>Grasim Industries</t>
  </si>
  <si>
    <t>INE047A01013</t>
  </si>
  <si>
    <t>IDBI Bank</t>
  </si>
  <si>
    <t>INE008A16NE8</t>
  </si>
  <si>
    <t>INE514E08AS1</t>
  </si>
  <si>
    <t>Power Grid Corporation of India</t>
  </si>
  <si>
    <t>INE752E07LA4</t>
  </si>
  <si>
    <t>Tata Steel</t>
  </si>
  <si>
    <t>INE081A08181</t>
  </si>
  <si>
    <t>Pramerica Short Term Income Fund</t>
  </si>
  <si>
    <t>LIC Housing Finance</t>
  </si>
  <si>
    <t>INE115A07CJ2</t>
  </si>
  <si>
    <t>Rural Electrification Corporation</t>
  </si>
  <si>
    <t>INE020B08773</t>
  </si>
  <si>
    <t>INE020B08583</t>
  </si>
  <si>
    <t>Pramerica Dynamic Monthly Income Fund</t>
  </si>
  <si>
    <t>INE095A16HX7</t>
  </si>
  <si>
    <t>INE514E08AX1</t>
  </si>
  <si>
    <t>INE020B08807</t>
  </si>
  <si>
    <t>Pramerica Treasury Advantage Fund</t>
  </si>
  <si>
    <t>Tata Realty &amp; Infrastructure</t>
  </si>
  <si>
    <t>INE371K14100</t>
  </si>
  <si>
    <t>Shapoorji Pallonji &amp; Co</t>
  </si>
  <si>
    <t>INE404K14513</t>
  </si>
  <si>
    <t>ICRA LAA-</t>
  </si>
  <si>
    <t>ICRA AA</t>
  </si>
  <si>
    <t>CARE A</t>
  </si>
  <si>
    <t>CRISIL AA-</t>
  </si>
  <si>
    <t>INE055A07054</t>
  </si>
  <si>
    <t>INE750A07019</t>
  </si>
  <si>
    <t>Aditya Birla Finance</t>
  </si>
  <si>
    <t>INE860H07250</t>
  </si>
  <si>
    <t>Tata Teleservices</t>
  </si>
  <si>
    <t>INE037E08045</t>
  </si>
  <si>
    <t>Tata Motors Finance</t>
  </si>
  <si>
    <t>INE909H07883</t>
  </si>
  <si>
    <t>Unlisted</t>
  </si>
  <si>
    <t>L&amp;T Seawoods</t>
  </si>
  <si>
    <t>INE968N08059</t>
  </si>
  <si>
    <t>Pramerica Credit Opportunities Fund</t>
  </si>
  <si>
    <t>INE434A16DF4</t>
  </si>
  <si>
    <t>Hero Motors</t>
  </si>
  <si>
    <t>ICRA A</t>
  </si>
  <si>
    <t>INE012G14033</t>
  </si>
  <si>
    <t>INE484J14046</t>
  </si>
  <si>
    <t>CRISIL A-</t>
  </si>
  <si>
    <t>INE532F14JH2</t>
  </si>
  <si>
    <t>CRISIL A+</t>
  </si>
  <si>
    <t>CARE AA</t>
  </si>
  <si>
    <t>IL&amp;FS Transportation Networks</t>
  </si>
  <si>
    <t>CRISIL AA</t>
  </si>
  <si>
    <t>INE975G08033</t>
  </si>
  <si>
    <t>RKN Retail</t>
  </si>
  <si>
    <t>INE270O08017</t>
  </si>
  <si>
    <t>INE522D07396</t>
  </si>
  <si>
    <t>INE667F07AA4</t>
  </si>
  <si>
    <t>INE511C07359</t>
  </si>
  <si>
    <t>Tata Motor Finance</t>
  </si>
  <si>
    <t>INE909H07AU4</t>
  </si>
  <si>
    <t>Shriram City Union Finance</t>
  </si>
  <si>
    <t>INE722A07414</t>
  </si>
  <si>
    <t>INE866I08139</t>
  </si>
  <si>
    <t>INE866I07230</t>
  </si>
  <si>
    <t>Reliance Gas Transportation Infrastructure</t>
  </si>
  <si>
    <t>INE657I08017</t>
  </si>
  <si>
    <t>INE134E08FV1</t>
  </si>
  <si>
    <t>INE155A07185</t>
  </si>
  <si>
    <t>INE721A08BX8</t>
  </si>
  <si>
    <t>Muthoot Finance</t>
  </si>
  <si>
    <t>INE414G07068</t>
  </si>
  <si>
    <t>INE414G07084</t>
  </si>
  <si>
    <t>INE722A07224</t>
  </si>
  <si>
    <t>HPCL Mittal Energy</t>
  </si>
  <si>
    <t>INE137K08016</t>
  </si>
  <si>
    <t>Reliance Home Finance</t>
  </si>
  <si>
    <t>INE217K07109</t>
  </si>
  <si>
    <t>Pramerica Dynamic Bond Fund</t>
  </si>
  <si>
    <t>State Bank of Travancore</t>
  </si>
  <si>
    <t>INE654A16DE0</t>
  </si>
  <si>
    <t>Bank of India</t>
  </si>
  <si>
    <t>INE084A16AE6</t>
  </si>
  <si>
    <t>INE095A16HS7</t>
  </si>
  <si>
    <t>CENTRAL GOVERNMENT SECURITIES</t>
  </si>
  <si>
    <t>08.33% CGL 2026</t>
  </si>
  <si>
    <t>IN0020120039</t>
  </si>
  <si>
    <t>IN0020120047</t>
  </si>
  <si>
    <t>08.15% CGL 2022</t>
  </si>
  <si>
    <t>IN0020120013</t>
  </si>
  <si>
    <t>07.16% CGL 2023</t>
  </si>
  <si>
    <t>IN0020130012</t>
  </si>
  <si>
    <t>IDFC</t>
  </si>
  <si>
    <t>INE043D08AN4</t>
  </si>
  <si>
    <t>Pramerica Short Term Floating Rate Fund</t>
  </si>
  <si>
    <t>Birla TMT Holdings</t>
  </si>
  <si>
    <t>INE179J14745</t>
  </si>
  <si>
    <t>JM Financial Services</t>
  </si>
  <si>
    <t>INE012I14CO0</t>
  </si>
  <si>
    <t>Pramerica Fixed Duration Fund - Series 5</t>
  </si>
  <si>
    <t>INE976G16315</t>
  </si>
  <si>
    <t>State Bank of Hyderabad</t>
  </si>
  <si>
    <t>INE649A16DH3</t>
  </si>
  <si>
    <t>UCO Bank</t>
  </si>
  <si>
    <t>INE691A16GZ0</t>
  </si>
  <si>
    <t>Vijaya Bank</t>
  </si>
  <si>
    <t>INE705A16FW7</t>
  </si>
  <si>
    <t>Tamilnad Mercantile Bank</t>
  </si>
  <si>
    <t>INE668A16576</t>
  </si>
  <si>
    <t>INE001A07KP4</t>
  </si>
  <si>
    <t>INE657I07019</t>
  </si>
  <si>
    <t>INE217K07075</t>
  </si>
  <si>
    <t>Pramerica Fixed Duration Fund -Series 13</t>
  </si>
  <si>
    <t>Indian Bank</t>
  </si>
  <si>
    <t>INE562A16DI6</t>
  </si>
  <si>
    <t>INE166A16ID6</t>
  </si>
  <si>
    <t>INE976G16380</t>
  </si>
  <si>
    <t>Quantity</t>
  </si>
  <si>
    <t>All corporate ratings are assigned by rating agencies like CRISIL; CARE; ICRA; IND.</t>
  </si>
  <si>
    <t>**Thinly traded/Non traded securities and illiquid securities as defined in SEBI Regulations and Guidelines.</t>
  </si>
  <si>
    <t>08.20% CGL 2025</t>
  </si>
  <si>
    <t>Notes:</t>
  </si>
  <si>
    <t xml:space="preserve">1.   Total Non Performing Assets provided for </t>
  </si>
  <si>
    <t xml:space="preserve">             Growth Option - Regular Plan</t>
  </si>
  <si>
    <t xml:space="preserve">             Daily Dividend Option - Regular Plan</t>
  </si>
  <si>
    <t xml:space="preserve">             Weekly Dividend Option - Regular Plan</t>
  </si>
  <si>
    <t xml:space="preserve">             Fortnightly Dividend Option - Regular Plan</t>
  </si>
  <si>
    <t xml:space="preserve">             Monthly Dividend Option - Regular Plan</t>
  </si>
  <si>
    <t xml:space="preserve">             Bonus Plan - Regular Plan</t>
  </si>
  <si>
    <t xml:space="preserve">             Growth Option - Direct Plan</t>
  </si>
  <si>
    <t xml:space="preserve">             Daily Dividend Option - Direct Plan</t>
  </si>
  <si>
    <t xml:space="preserve">             Weekly Dividend Option - Direct Plan</t>
  </si>
  <si>
    <t xml:space="preserve">             Monthly Dividend Option - Direct Plan</t>
  </si>
  <si>
    <t xml:space="preserve">             Bonus Plan - Direct Plan</t>
  </si>
  <si>
    <t>4.   Exposure to derivative instrument at the end of the month</t>
  </si>
  <si>
    <t>5.   Investment in foreign securities /ADRs/GDRs at the end of the month</t>
  </si>
  <si>
    <t>6.   Investment in short term deposit at the end of the month (In Lacs)</t>
  </si>
  <si>
    <t>7.   Average Portfolio Maturity</t>
  </si>
  <si>
    <t>8.   Total Dividend (net) declared during the month - (Dividend Option - Daily, Weekly, Fortnightly and Monthly)</t>
  </si>
  <si>
    <t>Plan/Option Name</t>
  </si>
  <si>
    <t>Dividends are declared on face value of Rs. 1000 per unit. After distribution of dividend, the NAV falls to the extent of dividend and statutory levy (if applicable).</t>
  </si>
  <si>
    <t>9. Total Exposure to illiquid securities is 0.00% of the portfolio, i.e. Rs.0.00 lakh</t>
  </si>
  <si>
    <t>Nil</t>
  </si>
  <si>
    <t xml:space="preserve">             Daily Dividend Option  - Regular Plan</t>
  </si>
  <si>
    <t xml:space="preserve">             Weekly Dividend Option  - Regular Plan</t>
  </si>
  <si>
    <t xml:space="preserve">             Fortnightly Dividend Option  - Regular Plan</t>
  </si>
  <si>
    <t xml:space="preserve">             Monthly Dividend Option - Regular Plan </t>
  </si>
  <si>
    <t xml:space="preserve">             Bonus Option - Regular Plan </t>
  </si>
  <si>
    <t xml:space="preserve">             Daily Dividend Option  - Direct Plan</t>
  </si>
  <si>
    <t xml:space="preserve">             Weekly Dividend Option  - Direct Plan</t>
  </si>
  <si>
    <t xml:space="preserve">             Bonus Option - Direct Plan</t>
  </si>
  <si>
    <t>5.   Investment in foreign securities/ADRs/GDRs at the end of the month</t>
  </si>
  <si>
    <t>Individual &amp; HUF</t>
  </si>
  <si>
    <t>Others</t>
  </si>
  <si>
    <t>1.   Total Non Performing Assets provided for</t>
  </si>
  <si>
    <t xml:space="preserve">             Growth Option  - Regular Plan</t>
  </si>
  <si>
    <t xml:space="preserve">             Dividend Option - Regular Plan</t>
  </si>
  <si>
    <t xml:space="preserve">             Growth Option  - Direct Plan</t>
  </si>
  <si>
    <t xml:space="preserve">             Dividend Option - Direct Plan</t>
  </si>
  <si>
    <t>Type</t>
  </si>
  <si>
    <t>Scheme</t>
  </si>
  <si>
    <t>Underlying</t>
  </si>
  <si>
    <t>Long / Short</t>
  </si>
  <si>
    <t xml:space="preserve">Futures Price when purchased </t>
  </si>
  <si>
    <t>Margin maintained in Rs. Lakhs</t>
  </si>
  <si>
    <t>Total exposure due to futures as a %age to net assets</t>
  </si>
  <si>
    <t>Hedging</t>
  </si>
  <si>
    <t>Other than Hedging</t>
  </si>
  <si>
    <t>Total Number of contracts where futures were bought</t>
  </si>
  <si>
    <t>Total Number of contracts where futures were sold</t>
  </si>
  <si>
    <t>Gross Notional Value of contracts where futures were bought</t>
  </si>
  <si>
    <t>Net Profit/Loss value on all contracts combined</t>
  </si>
  <si>
    <t>Number of Contracts</t>
  </si>
  <si>
    <t>Option Price when purchased</t>
  </si>
  <si>
    <t>Total %age of existing assets hedged through put options</t>
  </si>
  <si>
    <t>Call/Put</t>
  </si>
  <si>
    <t>Total Number of contracts entered into</t>
  </si>
  <si>
    <t>Gross Notional Value of contracts entered into</t>
  </si>
  <si>
    <t>6.   Investment in short term deposit at the end of the month</t>
  </si>
  <si>
    <t>7.   Portfolio Turnover Ratio</t>
  </si>
  <si>
    <t>8.   Total Dividend (net) declared during the month- (Dividend Option)</t>
  </si>
  <si>
    <t>Dividend Option - Regular Plan</t>
  </si>
  <si>
    <t>NIL</t>
  </si>
  <si>
    <t>Dividend Option - Direct Plan</t>
  </si>
  <si>
    <t>Dividends are declared on face value of  Rs. 10 per unit.  After distribution of dividend,  the NAV falls to the extent of dividend and statutory levy (if applicable).</t>
  </si>
  <si>
    <t>5.   Investment in foreign securities/ADRs/GDRs at the end of the half-year period</t>
  </si>
  <si>
    <t>6.   Investment in short term deposit at the end of the half-year period</t>
  </si>
  <si>
    <t>8.   Total Dividend (net) declared during the half-year period - (Dividend Option)</t>
  </si>
  <si>
    <t xml:space="preserve">             Quarterly Dividend Option - Regular Plan</t>
  </si>
  <si>
    <t xml:space="preserve">             Bonus Option - Regular Plan</t>
  </si>
  <si>
    <t xml:space="preserve">             Fortnightly Dividend Option - Direct Plan</t>
  </si>
  <si>
    <t xml:space="preserve">             Quarterly Dividend Option - Direct Plan</t>
  </si>
  <si>
    <t>8.   Total Dividend (net) declared during the month - (Dividend Option - Weekly, Fortnightly, Monthly and Quarterly)</t>
  </si>
  <si>
    <t xml:space="preserve">            Quarterly Dividend Option - Regular Plan</t>
  </si>
  <si>
    <t xml:space="preserve">            Growth Option - Normal Plan</t>
  </si>
  <si>
    <t xml:space="preserve">            Dividend Option - Normal Plan</t>
  </si>
  <si>
    <t xml:space="preserve">            Growth Option - Direct Plan</t>
  </si>
  <si>
    <t xml:space="preserve">            Dividend Option - Direct Plan</t>
  </si>
  <si>
    <t xml:space="preserve">            Bonus Option - Direct Plan</t>
  </si>
  <si>
    <t xml:space="preserve">            Growth Option - Regular Plan</t>
  </si>
  <si>
    <t xml:space="preserve">            Dividend Option - Regular Plan</t>
  </si>
  <si>
    <t>8.   Total Dividend (net) declared during the one month - (Monthly Dividend Option)</t>
  </si>
  <si>
    <t>NA</t>
  </si>
  <si>
    <t>Daily Dividend Option</t>
  </si>
  <si>
    <t>Weekly Dividend Option</t>
  </si>
  <si>
    <t>Fortnightly Dividend Option</t>
  </si>
  <si>
    <t>Monthly Dividend Option</t>
  </si>
  <si>
    <t>Daily Dividend Option - Direct Plan</t>
  </si>
  <si>
    <t>Monthly Dividend Option - Direct Plan</t>
  </si>
  <si>
    <t xml:space="preserve">            Bonus Option - Normal Plan</t>
  </si>
  <si>
    <t xml:space="preserve">            Bonus Option - Regular Plan</t>
  </si>
  <si>
    <t>8.   Total Dividend (net) declared during the month - (Dividend Option)</t>
  </si>
  <si>
    <t>Dividend Option -Regular Plan</t>
  </si>
  <si>
    <t xml:space="preserve">             Growth Option - Normal Plan</t>
  </si>
  <si>
    <t xml:space="preserve">             Monthly Dividend Option - Normal Plan</t>
  </si>
  <si>
    <t xml:space="preserve">             Quarterly Dividend Option - Normal Plan</t>
  </si>
  <si>
    <t xml:space="preserve">             Bonus Option - Normal Plan</t>
  </si>
  <si>
    <t>8.   Total Dividend (net) declared during the month - (Dividend Option -Quarterly and Monthly)</t>
  </si>
  <si>
    <t>Monthly Dividend Option - Normal Plan</t>
  </si>
  <si>
    <t>Quarterly Dividend Option - Normal Plan</t>
  </si>
  <si>
    <t xml:space="preserve">             Weekly Dividend Option - Regular Plan </t>
  </si>
  <si>
    <t>8.   Total Dividend (net) declared during the month - (Dividend Option - Daily, Weekly and Monthly)</t>
  </si>
  <si>
    <t>FFDD</t>
  </si>
  <si>
    <t>FFWD</t>
  </si>
  <si>
    <t>FFMD</t>
  </si>
  <si>
    <t xml:space="preserve">             Growth Option</t>
  </si>
  <si>
    <t xml:space="preserve">             Dividend Option</t>
  </si>
  <si>
    <t xml:space="preserve">             Direct Growth Option</t>
  </si>
  <si>
    <t>4.   Exposure to derivative instrument at the end of the half-year period</t>
  </si>
  <si>
    <t>6.   Investment in short term deposit at the end of the half-year period (In Lacs)</t>
  </si>
  <si>
    <t>Dividend Option</t>
  </si>
  <si>
    <t>3.   NAV at the end of the month (Declared NAV as on 31st July13)</t>
  </si>
  <si>
    <t xml:space="preserve">            Monthly Dividend Option - Direct Plan</t>
  </si>
  <si>
    <t>2.   NAV at the beginning of the month (Declared NAV as on 30th June13)</t>
  </si>
  <si>
    <t>2.   NAV at the beginning of the month (Declared NAV as on 28th June13)</t>
  </si>
  <si>
    <t>Positions through Futures as on 31 July 2013</t>
  </si>
  <si>
    <t>For the month ended on 31 July 2013 - Hedging and Non-Hedging transactions through futures which have been squared off/expired</t>
  </si>
  <si>
    <t>Positions through Put Options as on 31 July 2013</t>
  </si>
  <si>
    <t>For the month ended on 31 July 2013 - Hedging and Non-Hedging transactions through options which have been squared off/expired</t>
  </si>
  <si>
    <t>Put</t>
  </si>
  <si>
    <t>Call</t>
  </si>
  <si>
    <t>38 days</t>
  </si>
  <si>
    <t>151 Days</t>
  </si>
  <si>
    <t>257 Days</t>
  </si>
  <si>
    <t>47 Days</t>
  </si>
  <si>
    <t>2.49 Years</t>
  </si>
  <si>
    <t>2.72 Years</t>
  </si>
  <si>
    <t>3.18 Years</t>
  </si>
  <si>
    <t>16.10 Months</t>
  </si>
  <si>
    <t>7.53 Months</t>
  </si>
  <si>
    <t>8.65 Months</t>
  </si>
  <si>
    <t xml:space="preserve">             Monthly Dividend Option-Direct Plan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</si>
</sst>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_ * #,##0_)_£_ ;_ * \(#,##0\)_£_ ;_ * &quot;-&quot;??_)_£_ ;_ @_ "/>
    <numFmt numFmtId="166" formatCode="dd\-mmm\-yyyy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0.0000"/>
    <numFmt numFmtId="171" formatCode="##0.0000_);\(##0.0000\)"/>
    <numFmt numFmtId="172" formatCode="#,##0.000000"/>
    <numFmt numFmtId="173" formatCode="0.000%"/>
    <numFmt numFmtId="174" formatCode="_(* #,##0.0000_);_(* \(#,##0.0000\);_(* &quot;-&quot;??_);_(@_)"/>
    <numFmt numFmtId="175" formatCode="0.000"/>
    <numFmt numFmtId="176" formatCode="0.00000"/>
    <numFmt numFmtId="177" formatCode="_(* #,##0.000_);_(* \(#,##0.000\);_(* &quot;-&quot;??_);_(@_)"/>
    <numFmt numFmtId="178" formatCode="_(* #,##0.00000_);_(* \(#,##0.00000\);_(* &quot;-&quot;??_);_(@_)"/>
    <numFmt numFmtId="179" formatCode="_(* #,##0.000000_);_(* \(#,##0.000000\);_(* &quot;-&quot;??_);_(@_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10"/>
      <color indexed="62"/>
      <name val="Times New Roman"/>
      <family val="1"/>
    </font>
    <font>
      <sz val="10"/>
      <name val="Times New Roman"/>
      <family val="1"/>
    </font>
    <font>
      <b/>
      <sz val="10"/>
      <color indexed="9"/>
      <name val="Trebuchet MS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name val="Tahoma"/>
      <family val="2"/>
    </font>
    <font>
      <sz val="10"/>
      <name val="MS Sans Serif"/>
      <family val="2"/>
    </font>
    <font>
      <b/>
      <sz val="9"/>
      <name val="Tahoma"/>
      <family val="2"/>
    </font>
    <font>
      <sz val="10"/>
      <name val="Tahoma"/>
      <family val="2"/>
    </font>
    <font>
      <sz val="8.25"/>
      <name val="Arial"/>
      <family val="2"/>
    </font>
    <font>
      <sz val="9"/>
      <color indexed="10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sz val="10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39" fontId="1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14" fontId="6" fillId="0" borderId="10" xfId="0" applyNumberFormat="1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left"/>
    </xf>
    <xf numFmtId="164" fontId="6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10" fontId="9" fillId="0" borderId="10" xfId="62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165" fontId="4" fillId="33" borderId="10" xfId="43" applyNumberFormat="1" applyFont="1" applyFill="1" applyBorder="1" applyAlignment="1">
      <alignment horizontal="center" vertical="top" wrapText="1"/>
    </xf>
    <xf numFmtId="39" fontId="4" fillId="33" borderId="10" xfId="43" applyNumberFormat="1" applyFont="1" applyFill="1" applyBorder="1" applyAlignment="1">
      <alignment horizontal="center" vertical="top" wrapText="1"/>
    </xf>
    <xf numFmtId="10" fontId="4" fillId="33" borderId="10" xfId="62" applyNumberFormat="1" applyFont="1" applyFill="1" applyBorder="1" applyAlignment="1">
      <alignment horizontal="center" vertical="top" wrapText="1"/>
    </xf>
    <xf numFmtId="39" fontId="0" fillId="0" borderId="0" xfId="0" applyNumberFormat="1" applyAlignment="1">
      <alignment/>
    </xf>
    <xf numFmtId="10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1" fillId="0" borderId="0" xfId="0" applyFont="1" applyBorder="1" applyAlignment="1">
      <alignment horizontal="left" vertical="top"/>
    </xf>
    <xf numFmtId="0" fontId="11" fillId="34" borderId="0" xfId="0" applyFont="1" applyFill="1" applyAlignment="1">
      <alignment/>
    </xf>
    <xf numFmtId="39" fontId="11" fillId="34" borderId="0" xfId="0" applyNumberFormat="1" applyFont="1" applyFill="1" applyAlignment="1">
      <alignment/>
    </xf>
    <xf numFmtId="10" fontId="11" fillId="34" borderId="0" xfId="0" applyNumberFormat="1" applyFont="1" applyFill="1" applyAlignment="1">
      <alignment/>
    </xf>
    <xf numFmtId="166" fontId="11" fillId="34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39" fontId="12" fillId="33" borderId="0" xfId="0" applyNumberFormat="1" applyFont="1" applyFill="1" applyAlignment="1">
      <alignment/>
    </xf>
    <xf numFmtId="10" fontId="12" fillId="33" borderId="0" xfId="0" applyNumberFormat="1" applyFont="1" applyFill="1" applyAlignment="1">
      <alignment/>
    </xf>
    <xf numFmtId="166" fontId="12" fillId="33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12" fillId="36" borderId="0" xfId="0" applyFont="1" applyFill="1" applyAlignment="1">
      <alignment/>
    </xf>
    <xf numFmtId="0" fontId="0" fillId="0" borderId="11" xfId="0" applyBorder="1" applyAlignment="1">
      <alignment/>
    </xf>
    <xf numFmtId="166" fontId="4" fillId="33" borderId="11" xfId="43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43" fontId="4" fillId="0" borderId="0" xfId="43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3" fontId="10" fillId="0" borderId="0" xfId="43" applyFont="1" applyFill="1" applyBorder="1" applyAlignment="1">
      <alignment horizontal="center" vertical="top" wrapText="1"/>
    </xf>
    <xf numFmtId="43" fontId="0" fillId="0" borderId="0" xfId="43" applyFont="1" applyAlignment="1">
      <alignment/>
    </xf>
    <xf numFmtId="168" fontId="6" fillId="0" borderId="10" xfId="43" applyNumberFormat="1" applyFont="1" applyFill="1" applyBorder="1" applyAlignment="1">
      <alignment horizontal="center"/>
    </xf>
    <xf numFmtId="168" fontId="4" fillId="33" borderId="10" xfId="43" applyNumberFormat="1" applyFont="1" applyFill="1" applyBorder="1" applyAlignment="1">
      <alignment horizontal="center" vertical="top" wrapText="1"/>
    </xf>
    <xf numFmtId="168" fontId="0" fillId="0" borderId="0" xfId="43" applyNumberFormat="1" applyFont="1" applyAlignment="1">
      <alignment/>
    </xf>
    <xf numFmtId="168" fontId="11" fillId="34" borderId="0" xfId="43" applyNumberFormat="1" applyFont="1" applyFill="1" applyAlignment="1">
      <alignment/>
    </xf>
    <xf numFmtId="168" fontId="12" fillId="33" borderId="0" xfId="43" applyNumberFormat="1" applyFont="1" applyFill="1" applyAlignment="1">
      <alignment/>
    </xf>
    <xf numFmtId="9" fontId="0" fillId="0" borderId="0" xfId="62" applyFont="1" applyAlignment="1">
      <alignment/>
    </xf>
    <xf numFmtId="9" fontId="11" fillId="0" borderId="0" xfId="62" applyFont="1" applyBorder="1" applyAlignment="1">
      <alignment horizontal="left" vertical="top"/>
    </xf>
    <xf numFmtId="10" fontId="0" fillId="0" borderId="0" xfId="62" applyNumberFormat="1" applyFont="1" applyAlignment="1">
      <alignment/>
    </xf>
    <xf numFmtId="10" fontId="11" fillId="0" borderId="0" xfId="62" applyNumberFormat="1" applyFont="1" applyBorder="1" applyAlignment="1">
      <alignment horizontal="left" vertical="top"/>
    </xf>
    <xf numFmtId="0" fontId="0" fillId="37" borderId="0" xfId="0" applyFill="1" applyAlignment="1">
      <alignment/>
    </xf>
    <xf numFmtId="0" fontId="11" fillId="35" borderId="0" xfId="0" applyFont="1" applyFill="1" applyAlignment="1">
      <alignment/>
    </xf>
    <xf numFmtId="10" fontId="0" fillId="0" borderId="0" xfId="0" applyNumberFormat="1" applyFill="1" applyBorder="1" applyAlignment="1">
      <alignment/>
    </xf>
    <xf numFmtId="168" fontId="0" fillId="0" borderId="0" xfId="43" applyNumberFormat="1" applyFont="1" applyAlignment="1">
      <alignment/>
    </xf>
    <xf numFmtId="39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0" fontId="0" fillId="0" borderId="0" xfId="62" applyNumberFormat="1" applyFont="1" applyAlignment="1">
      <alignment/>
    </xf>
    <xf numFmtId="0" fontId="13" fillId="0" borderId="0" xfId="58" applyFont="1" applyBorder="1">
      <alignment/>
      <protection/>
    </xf>
    <xf numFmtId="39" fontId="13" fillId="0" borderId="0" xfId="59" applyFont="1" applyBorder="1">
      <alignment/>
      <protection/>
    </xf>
    <xf numFmtId="39" fontId="13" fillId="0" borderId="0" xfId="59" applyFont="1" applyBorder="1" applyAlignment="1">
      <alignment horizontal="left"/>
      <protection/>
    </xf>
    <xf numFmtId="0" fontId="13" fillId="0" borderId="0" xfId="58" applyFont="1" applyBorder="1" applyAlignment="1">
      <alignment/>
      <protection/>
    </xf>
    <xf numFmtId="0" fontId="15" fillId="0" borderId="0" xfId="58" applyFont="1" applyBorder="1">
      <alignment/>
      <protection/>
    </xf>
    <xf numFmtId="0" fontId="13" fillId="38" borderId="0" xfId="58" applyFont="1" applyFill="1" applyBorder="1">
      <alignment/>
      <protection/>
    </xf>
    <xf numFmtId="4" fontId="13" fillId="38" borderId="0" xfId="58" applyNumberFormat="1" applyFont="1" applyFill="1" applyBorder="1">
      <alignment/>
      <protection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170" fontId="13" fillId="0" borderId="0" xfId="0" applyNumberFormat="1" applyFont="1" applyFill="1" applyBorder="1" applyAlignment="1">
      <alignment/>
    </xf>
    <xf numFmtId="170" fontId="13" fillId="38" borderId="0" xfId="0" applyNumberFormat="1" applyFont="1" applyFill="1" applyBorder="1" applyAlignment="1">
      <alignment horizontal="right"/>
    </xf>
    <xf numFmtId="171" fontId="0" fillId="0" borderId="0" xfId="0" applyNumberFormat="1" applyAlignment="1">
      <alignment/>
    </xf>
    <xf numFmtId="0" fontId="17" fillId="0" borderId="0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72" fontId="13" fillId="0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right"/>
    </xf>
    <xf numFmtId="0" fontId="13" fillId="38" borderId="0" xfId="0" applyFont="1" applyFill="1" applyBorder="1" applyAlignment="1">
      <alignment/>
    </xf>
    <xf numFmtId="4" fontId="13" fillId="38" borderId="0" xfId="0" applyNumberFormat="1" applyFont="1" applyFill="1" applyBorder="1" applyAlignment="1">
      <alignment/>
    </xf>
    <xf numFmtId="4" fontId="18" fillId="38" borderId="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170" fontId="16" fillId="38" borderId="0" xfId="0" applyNumberFormat="1" applyFont="1" applyFill="1" applyBorder="1" applyAlignment="1">
      <alignment horizontal="right"/>
    </xf>
    <xf numFmtId="43" fontId="16" fillId="0" borderId="0" xfId="43" applyFont="1" applyBorder="1" applyAlignment="1">
      <alignment/>
    </xf>
    <xf numFmtId="173" fontId="16" fillId="0" borderId="0" xfId="62" applyNumberFormat="1" applyFont="1" applyBorder="1" applyAlignment="1">
      <alignment/>
    </xf>
    <xf numFmtId="10" fontId="16" fillId="0" borderId="0" xfId="0" applyNumberFormat="1" applyFont="1" applyFill="1" applyBorder="1" applyAlignment="1">
      <alignment/>
    </xf>
    <xf numFmtId="39" fontId="16" fillId="0" borderId="0" xfId="59" applyFont="1" applyBorder="1">
      <alignment/>
      <protection/>
    </xf>
    <xf numFmtId="2" fontId="16" fillId="0" borderId="0" xfId="0" applyNumberFormat="1" applyFont="1" applyFill="1" applyBorder="1" applyAlignment="1">
      <alignment/>
    </xf>
    <xf numFmtId="43" fontId="57" fillId="0" borderId="0" xfId="43" applyFont="1" applyAlignment="1">
      <alignment/>
    </xf>
    <xf numFmtId="0" fontId="16" fillId="0" borderId="0" xfId="0" applyFont="1" applyFill="1" applyBorder="1" applyAlignment="1">
      <alignment/>
    </xf>
    <xf numFmtId="43" fontId="16" fillId="0" borderId="0" xfId="43" applyFont="1" applyFill="1" applyBorder="1" applyAlignment="1">
      <alignment/>
    </xf>
    <xf numFmtId="173" fontId="16" fillId="0" borderId="0" xfId="62" applyNumberFormat="1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19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43" fontId="16" fillId="0" borderId="10" xfId="43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/>
    </xf>
    <xf numFmtId="39" fontId="16" fillId="0" borderId="0" xfId="59" applyFont="1" applyFill="1" applyBorder="1">
      <alignment/>
      <protection/>
    </xf>
    <xf numFmtId="39" fontId="16" fillId="0" borderId="0" xfId="59" applyFont="1" applyFill="1" applyBorder="1" applyAlignment="1">
      <alignment horizontal="right"/>
      <protection/>
    </xf>
    <xf numFmtId="0" fontId="16" fillId="0" borderId="0" xfId="15" applyFont="1" applyFill="1" applyBorder="1">
      <alignment/>
      <protection/>
    </xf>
    <xf numFmtId="0" fontId="19" fillId="0" borderId="0" xfId="0" applyFont="1" applyFill="1" applyBorder="1" applyAlignment="1">
      <alignment vertical="top"/>
    </xf>
    <xf numFmtId="10" fontId="16" fillId="0" borderId="0" xfId="62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 vertical="top" wrapText="1"/>
    </xf>
    <xf numFmtId="168" fontId="16" fillId="0" borderId="10" xfId="43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2" fontId="16" fillId="0" borderId="0" xfId="62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 horizontal="right"/>
    </xf>
    <xf numFmtId="10" fontId="16" fillId="0" borderId="0" xfId="62" applyNumberFormat="1" applyFont="1" applyBorder="1" applyAlignment="1">
      <alignment/>
    </xf>
    <xf numFmtId="4" fontId="16" fillId="0" borderId="10" xfId="0" applyNumberFormat="1" applyFont="1" applyFill="1" applyBorder="1" applyAlignment="1">
      <alignment horizontal="center"/>
    </xf>
    <xf numFmtId="4" fontId="16" fillId="0" borderId="10" xfId="43" applyNumberFormat="1" applyFont="1" applyFill="1" applyBorder="1" applyAlignment="1">
      <alignment horizontal="center"/>
    </xf>
    <xf numFmtId="2" fontId="16" fillId="39" borderId="0" xfId="62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170" fontId="16" fillId="0" borderId="0" xfId="0" applyNumberFormat="1" applyFont="1" applyFill="1" applyBorder="1" applyAlignment="1">
      <alignment/>
    </xf>
    <xf numFmtId="170" fontId="16" fillId="0" borderId="0" xfId="0" applyNumberFormat="1" applyFont="1" applyFill="1" applyBorder="1" applyAlignment="1">
      <alignment/>
    </xf>
    <xf numFmtId="170" fontId="1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 applyProtection="1">
      <alignment vertical="top"/>
      <protection locked="0"/>
    </xf>
    <xf numFmtId="0" fontId="19" fillId="0" borderId="0" xfId="0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right"/>
    </xf>
    <xf numFmtId="39" fontId="16" fillId="0" borderId="0" xfId="59" applyFont="1" applyBorder="1" applyAlignment="1">
      <alignment horizontal="left"/>
      <protection/>
    </xf>
    <xf numFmtId="0" fontId="16" fillId="38" borderId="0" xfId="0" applyFont="1" applyFill="1" applyBorder="1" applyAlignment="1">
      <alignment/>
    </xf>
    <xf numFmtId="4" fontId="20" fillId="38" borderId="0" xfId="0" applyNumberFormat="1" applyFont="1" applyFill="1" applyBorder="1" applyAlignment="1">
      <alignment/>
    </xf>
    <xf numFmtId="4" fontId="16" fillId="38" borderId="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43" fontId="20" fillId="0" borderId="0" xfId="43" applyFont="1" applyBorder="1" applyAlignment="1">
      <alignment/>
    </xf>
    <xf numFmtId="172" fontId="16" fillId="0" borderId="0" xfId="0" applyNumberFormat="1" applyFont="1" applyFill="1" applyBorder="1" applyAlignment="1">
      <alignment/>
    </xf>
    <xf numFmtId="43" fontId="21" fillId="0" borderId="0" xfId="43" applyFont="1" applyBorder="1" applyAlignment="1">
      <alignment/>
    </xf>
    <xf numFmtId="174" fontId="57" fillId="0" borderId="0" xfId="43" applyNumberFormat="1" applyFont="1" applyAlignment="1">
      <alignment/>
    </xf>
    <xf numFmtId="0" fontId="16" fillId="0" borderId="0" xfId="0" applyFont="1" applyBorder="1" applyAlignment="1">
      <alignment horizontal="left"/>
    </xf>
    <xf numFmtId="4" fontId="16" fillId="0" borderId="0" xfId="0" applyNumberFormat="1" applyFont="1" applyFill="1" applyBorder="1" applyAlignment="1">
      <alignment horizontal="right"/>
    </xf>
    <xf numFmtId="170" fontId="0" fillId="0" borderId="0" xfId="0" applyNumberFormat="1" applyAlignment="1">
      <alignment/>
    </xf>
    <xf numFmtId="179" fontId="0" fillId="0" borderId="0" xfId="43" applyNumberFormat="1" applyFont="1" applyAlignment="1">
      <alignment/>
    </xf>
    <xf numFmtId="0" fontId="13" fillId="0" borderId="0" xfId="58" applyFont="1" applyBorder="1" applyAlignment="1">
      <alignment horizontal="right"/>
      <protection/>
    </xf>
    <xf numFmtId="43" fontId="16" fillId="0" borderId="0" xfId="0" applyNumberFormat="1" applyFont="1" applyFill="1" applyBorder="1" applyAlignment="1">
      <alignment/>
    </xf>
    <xf numFmtId="171" fontId="0" fillId="0" borderId="0" xfId="0" applyNumberFormat="1" applyAlignment="1">
      <alignment horizontal="right"/>
    </xf>
    <xf numFmtId="168" fontId="0" fillId="0" borderId="0" xfId="0" applyNumberFormat="1" applyAlignment="1">
      <alignment/>
    </xf>
    <xf numFmtId="170" fontId="16" fillId="0" borderId="0" xfId="0" applyNumberFormat="1" applyFont="1" applyAlignment="1">
      <alignment/>
    </xf>
    <xf numFmtId="43" fontId="16" fillId="0" borderId="0" xfId="0" applyNumberFormat="1" applyFont="1" applyAlignment="1">
      <alignment/>
    </xf>
    <xf numFmtId="171" fontId="16" fillId="0" borderId="0" xfId="0" applyNumberFormat="1" applyFont="1" applyAlignment="1">
      <alignment/>
    </xf>
    <xf numFmtId="171" fontId="0" fillId="0" borderId="0" xfId="0" applyNumberForma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center"/>
    </xf>
    <xf numFmtId="0" fontId="16" fillId="0" borderId="0" xfId="0" applyFont="1" applyBorder="1" applyAlignment="1">
      <alignment horizontal="left" wrapText="1"/>
    </xf>
    <xf numFmtId="0" fontId="0" fillId="0" borderId="0" xfId="0" applyFont="1" applyFill="1" applyAlignment="1">
      <alignment horizontal="center"/>
    </xf>
  </cellXfs>
  <cellStyles count="52">
    <cellStyle name="Normal" xfId="0"/>
    <cellStyle name="&#10;386grabber=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Unaudited Half Yrly - MSIM Copy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7.57421875" style="0" customWidth="1"/>
    <col min="2" max="2" width="15.57421875" style="0" customWidth="1"/>
    <col min="3" max="3" width="60.8515625" style="0" customWidth="1"/>
    <col min="4" max="4" width="15.57421875" style="0" customWidth="1"/>
    <col min="5" max="5" width="15.57421875" style="40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32" customWidth="1"/>
    <col min="10" max="10" width="17.421875" style="0" customWidth="1"/>
    <col min="11" max="11" width="9.140625" style="45" customWidth="1"/>
    <col min="12" max="12" width="15.28125" style="32" customWidth="1"/>
  </cols>
  <sheetData>
    <row r="1" spans="1:8" ht="18.75">
      <c r="A1" s="3"/>
      <c r="B1" s="3"/>
      <c r="C1" s="151" t="s">
        <v>0</v>
      </c>
      <c r="D1" s="151"/>
      <c r="E1" s="151"/>
      <c r="F1" s="151"/>
      <c r="G1" s="151"/>
      <c r="H1" s="28"/>
    </row>
    <row r="2" spans="1:8" ht="12.75">
      <c r="A2" s="4" t="s">
        <v>1</v>
      </c>
      <c r="B2" s="4"/>
      <c r="C2" s="5" t="s">
        <v>2</v>
      </c>
      <c r="D2" s="6"/>
      <c r="E2" s="38"/>
      <c r="F2" s="7"/>
      <c r="G2" s="8"/>
      <c r="H2" s="30"/>
    </row>
    <row r="3" spans="1:8" ht="15.75" customHeight="1">
      <c r="A3" s="9"/>
      <c r="B3" s="9"/>
      <c r="C3" s="10"/>
      <c r="D3" s="4"/>
      <c r="E3" s="38"/>
      <c r="F3" s="7"/>
      <c r="G3" s="8"/>
      <c r="H3" s="30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39" t="s">
        <v>358</v>
      </c>
      <c r="F4" s="13" t="s">
        <v>6</v>
      </c>
      <c r="G4" s="14" t="s">
        <v>7</v>
      </c>
      <c r="H4" s="31" t="s">
        <v>8</v>
      </c>
      <c r="I4" s="33"/>
      <c r="L4" s="36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14</v>
      </c>
      <c r="C9" t="s">
        <v>12</v>
      </c>
      <c r="D9" t="s">
        <v>13</v>
      </c>
      <c r="E9" s="40">
        <v>250000000</v>
      </c>
      <c r="F9" s="15">
        <v>2467.8675</v>
      </c>
      <c r="G9" s="16">
        <v>0.032400000000000005</v>
      </c>
      <c r="H9" s="17">
        <v>41530</v>
      </c>
    </row>
    <row r="10" spans="1:11" ht="12.75" customHeight="1">
      <c r="A10">
        <v>2</v>
      </c>
      <c r="B10" t="s">
        <v>19</v>
      </c>
      <c r="C10" t="s">
        <v>15</v>
      </c>
      <c r="D10" t="s">
        <v>16</v>
      </c>
      <c r="E10" s="40">
        <v>50000000</v>
      </c>
      <c r="F10" s="15">
        <v>497.6905</v>
      </c>
      <c r="G10" s="16">
        <v>0.006500000000000001</v>
      </c>
      <c r="H10" s="17">
        <v>41502</v>
      </c>
      <c r="J10" s="18" t="s">
        <v>17</v>
      </c>
      <c r="K10" s="46" t="s">
        <v>18</v>
      </c>
    </row>
    <row r="11" spans="1:11" ht="12.75" customHeight="1">
      <c r="A11">
        <v>3</v>
      </c>
      <c r="B11" t="s">
        <v>21</v>
      </c>
      <c r="C11" t="s">
        <v>20</v>
      </c>
      <c r="D11" t="s">
        <v>16</v>
      </c>
      <c r="E11" s="40">
        <v>50000000</v>
      </c>
      <c r="F11" s="15">
        <v>494.736</v>
      </c>
      <c r="G11" s="16">
        <v>0.006500000000000001</v>
      </c>
      <c r="H11" s="17">
        <v>41522</v>
      </c>
      <c r="J11" s="16" t="s">
        <v>16</v>
      </c>
      <c r="K11" s="45">
        <v>0.37270000000000003</v>
      </c>
    </row>
    <row r="12" spans="1:11" ht="12.75" customHeight="1">
      <c r="A12">
        <v>4</v>
      </c>
      <c r="B12" t="s">
        <v>23</v>
      </c>
      <c r="C12" t="s">
        <v>22</v>
      </c>
      <c r="D12" t="s">
        <v>16</v>
      </c>
      <c r="E12" s="40">
        <v>20000000</v>
      </c>
      <c r="F12" s="15">
        <v>199.5726</v>
      </c>
      <c r="G12" s="16">
        <v>0.0026</v>
      </c>
      <c r="H12" s="17">
        <v>41494</v>
      </c>
      <c r="J12" s="16" t="s">
        <v>13</v>
      </c>
      <c r="K12" s="45">
        <v>0.22640000000000002</v>
      </c>
    </row>
    <row r="13" spans="1:11" ht="12.75" customHeight="1">
      <c r="A13" s="27"/>
      <c r="B13" s="27"/>
      <c r="C13" s="19" t="s">
        <v>24</v>
      </c>
      <c r="D13" s="19"/>
      <c r="E13" s="41"/>
      <c r="F13" s="20">
        <f>SUM(F9:F12)</f>
        <v>3659.8666</v>
      </c>
      <c r="G13" s="21">
        <f>SUM(G9:G12)</f>
        <v>0.048</v>
      </c>
      <c r="H13" s="22"/>
      <c r="I13" s="34"/>
      <c r="J13" s="16" t="s">
        <v>25</v>
      </c>
      <c r="K13" s="45">
        <v>0.16790000000000002</v>
      </c>
    </row>
    <row r="14" spans="6:11" ht="12.75" customHeight="1">
      <c r="F14" s="15"/>
      <c r="G14" s="16"/>
      <c r="H14" s="17"/>
      <c r="J14" s="16" t="s">
        <v>26</v>
      </c>
      <c r="K14" s="45">
        <v>0.12300000000000001</v>
      </c>
    </row>
    <row r="15" spans="3:11" ht="12.75" customHeight="1">
      <c r="C15" s="1" t="s">
        <v>27</v>
      </c>
      <c r="F15" s="15"/>
      <c r="G15" s="16"/>
      <c r="H15" s="17"/>
      <c r="J15" s="16" t="s">
        <v>28</v>
      </c>
      <c r="K15" s="45">
        <v>0.0394</v>
      </c>
    </row>
    <row r="16" spans="1:11" ht="12.75" customHeight="1">
      <c r="A16">
        <v>5</v>
      </c>
      <c r="B16" t="s">
        <v>31</v>
      </c>
      <c r="C16" t="s">
        <v>29</v>
      </c>
      <c r="D16" t="s">
        <v>13</v>
      </c>
      <c r="E16" s="40">
        <v>500000000</v>
      </c>
      <c r="F16" s="15">
        <v>4935.055</v>
      </c>
      <c r="G16" s="16">
        <v>0.0647</v>
      </c>
      <c r="H16" s="17">
        <v>41530</v>
      </c>
      <c r="J16" s="16" t="s">
        <v>30</v>
      </c>
      <c r="K16" s="45">
        <v>0.006500000000000001</v>
      </c>
    </row>
    <row r="17" spans="1:11" ht="12.75" customHeight="1">
      <c r="A17">
        <v>6</v>
      </c>
      <c r="B17" t="s">
        <v>33</v>
      </c>
      <c r="C17" t="s">
        <v>32</v>
      </c>
      <c r="D17" t="s">
        <v>16</v>
      </c>
      <c r="E17" s="40">
        <v>450000000</v>
      </c>
      <c r="F17" s="15">
        <v>4418.7525</v>
      </c>
      <c r="G17" s="16">
        <v>0.057999999999999996</v>
      </c>
      <c r="H17" s="17">
        <v>41543</v>
      </c>
      <c r="J17" s="16" t="s">
        <v>35</v>
      </c>
      <c r="K17" s="45">
        <v>0.0641</v>
      </c>
    </row>
    <row r="18" spans="1:10" ht="12.75" customHeight="1">
      <c r="A18">
        <v>7</v>
      </c>
      <c r="B18" t="s">
        <v>36</v>
      </c>
      <c r="C18" t="s">
        <v>34</v>
      </c>
      <c r="D18" t="s">
        <v>13</v>
      </c>
      <c r="E18" s="40">
        <v>350000000</v>
      </c>
      <c r="F18" s="15">
        <v>3433.7345</v>
      </c>
      <c r="G18" s="16">
        <v>0.045</v>
      </c>
      <c r="H18" s="17">
        <v>41547</v>
      </c>
      <c r="J18" s="16"/>
    </row>
    <row r="19" spans="1:10" ht="12.75" customHeight="1">
      <c r="A19">
        <v>8</v>
      </c>
      <c r="B19" t="s">
        <v>38</v>
      </c>
      <c r="C19" t="s">
        <v>37</v>
      </c>
      <c r="D19" t="s">
        <v>16</v>
      </c>
      <c r="E19" s="40">
        <v>250000000</v>
      </c>
      <c r="F19" s="15">
        <v>2499.23</v>
      </c>
      <c r="G19" s="16">
        <v>0.032799999999999996</v>
      </c>
      <c r="H19" s="17">
        <v>41488</v>
      </c>
      <c r="J19" s="16"/>
    </row>
    <row r="20" spans="1:8" ht="12.75" customHeight="1">
      <c r="A20">
        <v>9</v>
      </c>
      <c r="B20" t="s">
        <v>40</v>
      </c>
      <c r="C20" t="s">
        <v>39</v>
      </c>
      <c r="D20" t="s">
        <v>16</v>
      </c>
      <c r="E20" s="40">
        <v>250000000</v>
      </c>
      <c r="F20" s="15">
        <v>2496.1675</v>
      </c>
      <c r="G20" s="16">
        <v>0.0327</v>
      </c>
      <c r="H20" s="17">
        <v>41492</v>
      </c>
    </row>
    <row r="21" spans="1:10" ht="12.75" customHeight="1">
      <c r="A21">
        <v>10</v>
      </c>
      <c r="B21" t="s">
        <v>42</v>
      </c>
      <c r="C21" t="s">
        <v>41</v>
      </c>
      <c r="D21" t="s">
        <v>16</v>
      </c>
      <c r="E21" s="40">
        <v>250000000</v>
      </c>
      <c r="F21" s="15">
        <v>2488.4075</v>
      </c>
      <c r="G21" s="16">
        <v>0.0326</v>
      </c>
      <c r="H21" s="17">
        <v>41502</v>
      </c>
      <c r="J21" s="16"/>
    </row>
    <row r="22" spans="1:8" ht="12.75" customHeight="1">
      <c r="A22">
        <v>11</v>
      </c>
      <c r="B22" t="s">
        <v>44</v>
      </c>
      <c r="C22" t="s">
        <v>43</v>
      </c>
      <c r="D22" t="s">
        <v>25</v>
      </c>
      <c r="E22" s="40">
        <v>250000000</v>
      </c>
      <c r="F22" s="15">
        <v>2485.335</v>
      </c>
      <c r="G22" s="16">
        <v>0.0326</v>
      </c>
      <c r="H22" s="17">
        <v>41506</v>
      </c>
    </row>
    <row r="23" spans="1:8" ht="12.75" customHeight="1">
      <c r="A23">
        <v>12</v>
      </c>
      <c r="B23" t="s">
        <v>46</v>
      </c>
      <c r="C23" t="s">
        <v>45</v>
      </c>
      <c r="D23" t="s">
        <v>16</v>
      </c>
      <c r="E23" s="40">
        <v>250000000</v>
      </c>
      <c r="F23" s="15">
        <v>2481.925</v>
      </c>
      <c r="G23" s="16">
        <v>0.0326</v>
      </c>
      <c r="H23" s="17">
        <v>41509</v>
      </c>
    </row>
    <row r="24" spans="1:8" ht="12.75" customHeight="1">
      <c r="A24">
        <v>13</v>
      </c>
      <c r="B24" t="s">
        <v>47</v>
      </c>
      <c r="C24" t="s">
        <v>43</v>
      </c>
      <c r="D24" t="s">
        <v>25</v>
      </c>
      <c r="E24" s="40">
        <v>250000000</v>
      </c>
      <c r="F24" s="15">
        <v>2477.685</v>
      </c>
      <c r="G24" s="16">
        <v>0.0325</v>
      </c>
      <c r="H24" s="17">
        <v>41516</v>
      </c>
    </row>
    <row r="25" spans="1:8" ht="12.75" customHeight="1">
      <c r="A25">
        <v>14</v>
      </c>
      <c r="B25" t="s">
        <v>49</v>
      </c>
      <c r="C25" t="s">
        <v>48</v>
      </c>
      <c r="D25" t="s">
        <v>25</v>
      </c>
      <c r="E25" s="40">
        <v>250000000</v>
      </c>
      <c r="F25" s="15">
        <v>2475.915</v>
      </c>
      <c r="G25" s="16">
        <v>0.0325</v>
      </c>
      <c r="H25" s="17">
        <v>41519</v>
      </c>
    </row>
    <row r="26" spans="1:8" ht="12.75" customHeight="1">
      <c r="A26">
        <v>15</v>
      </c>
      <c r="B26" t="s">
        <v>50</v>
      </c>
      <c r="C26" t="s">
        <v>29</v>
      </c>
      <c r="D26" t="s">
        <v>13</v>
      </c>
      <c r="E26" s="40">
        <v>250000000</v>
      </c>
      <c r="F26" s="15">
        <v>2474.2525</v>
      </c>
      <c r="G26" s="16">
        <v>0.0325</v>
      </c>
      <c r="H26" s="17">
        <v>41521</v>
      </c>
    </row>
    <row r="27" spans="1:8" ht="12.75" customHeight="1">
      <c r="A27">
        <v>16</v>
      </c>
      <c r="B27" t="s">
        <v>52</v>
      </c>
      <c r="C27" t="s">
        <v>51</v>
      </c>
      <c r="D27" t="s">
        <v>16</v>
      </c>
      <c r="E27" s="40">
        <v>250000000</v>
      </c>
      <c r="F27" s="15">
        <v>2473.24</v>
      </c>
      <c r="G27" s="16">
        <v>0.032400000000000005</v>
      </c>
      <c r="H27" s="17">
        <v>41520</v>
      </c>
    </row>
    <row r="28" spans="1:8" ht="12.75" customHeight="1">
      <c r="A28">
        <v>17</v>
      </c>
      <c r="B28" t="s">
        <v>54</v>
      </c>
      <c r="C28" t="s">
        <v>53</v>
      </c>
      <c r="D28" t="s">
        <v>16</v>
      </c>
      <c r="E28" s="40">
        <v>250000000</v>
      </c>
      <c r="F28" s="15">
        <v>2471.38</v>
      </c>
      <c r="G28" s="16">
        <v>0.032400000000000005</v>
      </c>
      <c r="H28" s="17">
        <v>41522</v>
      </c>
    </row>
    <row r="29" spans="1:8" ht="12.75" customHeight="1">
      <c r="A29">
        <v>18</v>
      </c>
      <c r="B29" t="s">
        <v>55</v>
      </c>
      <c r="C29" t="s">
        <v>39</v>
      </c>
      <c r="D29" t="s">
        <v>16</v>
      </c>
      <c r="E29" s="40">
        <v>250000000</v>
      </c>
      <c r="F29" s="15">
        <v>2469.965</v>
      </c>
      <c r="G29" s="16">
        <v>0.032400000000000005</v>
      </c>
      <c r="H29" s="17">
        <v>41527</v>
      </c>
    </row>
    <row r="30" spans="1:8" ht="12.75" customHeight="1">
      <c r="A30">
        <v>19</v>
      </c>
      <c r="B30" t="s">
        <v>57</v>
      </c>
      <c r="C30" t="s">
        <v>56</v>
      </c>
      <c r="D30" t="s">
        <v>13</v>
      </c>
      <c r="E30" s="40">
        <v>250000000</v>
      </c>
      <c r="F30" s="15">
        <v>2461.9125</v>
      </c>
      <c r="G30" s="16">
        <v>0.0323</v>
      </c>
      <c r="H30" s="17">
        <v>41537</v>
      </c>
    </row>
    <row r="31" spans="1:8" ht="12.75" customHeight="1">
      <c r="A31">
        <v>20</v>
      </c>
      <c r="B31" t="s">
        <v>59</v>
      </c>
      <c r="C31" t="s">
        <v>58</v>
      </c>
      <c r="D31" t="s">
        <v>16</v>
      </c>
      <c r="E31" s="40">
        <v>250000000</v>
      </c>
      <c r="F31" s="15">
        <v>2461.6825</v>
      </c>
      <c r="G31" s="16">
        <v>0.0323</v>
      </c>
      <c r="H31" s="17">
        <v>41533</v>
      </c>
    </row>
    <row r="32" spans="1:8" ht="12.75" customHeight="1">
      <c r="A32">
        <v>21</v>
      </c>
      <c r="B32" t="s">
        <v>61</v>
      </c>
      <c r="C32" t="s">
        <v>60</v>
      </c>
      <c r="D32" t="s">
        <v>25</v>
      </c>
      <c r="E32" s="40">
        <v>250000000</v>
      </c>
      <c r="F32" s="15">
        <v>2458.2975</v>
      </c>
      <c r="G32" s="16">
        <v>0.0322</v>
      </c>
      <c r="H32" s="17">
        <v>41543</v>
      </c>
    </row>
    <row r="33" spans="1:8" ht="12.75" customHeight="1">
      <c r="A33">
        <v>22</v>
      </c>
      <c r="B33" t="s">
        <v>63</v>
      </c>
      <c r="C33" t="s">
        <v>62</v>
      </c>
      <c r="D33" t="s">
        <v>25</v>
      </c>
      <c r="E33" s="40">
        <v>200000000</v>
      </c>
      <c r="F33" s="15">
        <v>1967.45</v>
      </c>
      <c r="G33" s="16">
        <v>0.0258</v>
      </c>
      <c r="H33" s="17">
        <v>41537</v>
      </c>
    </row>
    <row r="34" spans="1:8" ht="12.75" customHeight="1">
      <c r="A34">
        <v>23</v>
      </c>
      <c r="B34" t="s">
        <v>64</v>
      </c>
      <c r="C34" t="s">
        <v>53</v>
      </c>
      <c r="D34" t="s">
        <v>16</v>
      </c>
      <c r="E34" s="40">
        <v>150000000</v>
      </c>
      <c r="F34" s="15">
        <v>1484.2845</v>
      </c>
      <c r="G34" s="16">
        <v>0.0195</v>
      </c>
      <c r="H34" s="17">
        <v>41519</v>
      </c>
    </row>
    <row r="35" spans="1:8" ht="12.75" customHeight="1">
      <c r="A35">
        <v>24</v>
      </c>
      <c r="B35" t="s">
        <v>66</v>
      </c>
      <c r="C35" t="s">
        <v>65</v>
      </c>
      <c r="D35" t="s">
        <v>13</v>
      </c>
      <c r="E35" s="40">
        <v>100000000</v>
      </c>
      <c r="F35" s="15">
        <v>990.569</v>
      </c>
      <c r="G35" s="16">
        <v>0.013000000000000001</v>
      </c>
      <c r="H35" s="17">
        <v>41516</v>
      </c>
    </row>
    <row r="36" spans="1:8" ht="12.75" customHeight="1">
      <c r="A36">
        <v>25</v>
      </c>
      <c r="B36" t="s">
        <v>68</v>
      </c>
      <c r="C36" t="s">
        <v>67</v>
      </c>
      <c r="D36" t="s">
        <v>16</v>
      </c>
      <c r="E36" s="40">
        <v>100000000</v>
      </c>
      <c r="F36" s="15">
        <v>983.285</v>
      </c>
      <c r="G36" s="16">
        <v>0.0129</v>
      </c>
      <c r="H36" s="17">
        <v>41544</v>
      </c>
    </row>
    <row r="37" spans="1:8" ht="12.75" customHeight="1">
      <c r="A37">
        <v>26</v>
      </c>
      <c r="B37" t="s">
        <v>69</v>
      </c>
      <c r="C37" t="s">
        <v>48</v>
      </c>
      <c r="D37" t="s">
        <v>25</v>
      </c>
      <c r="E37" s="40">
        <v>50000000</v>
      </c>
      <c r="F37" s="15">
        <v>498.164</v>
      </c>
      <c r="G37" s="16">
        <v>0.006500000000000001</v>
      </c>
      <c r="H37" s="17">
        <v>41499</v>
      </c>
    </row>
    <row r="38" spans="1:8" ht="12.75" customHeight="1">
      <c r="A38">
        <v>27</v>
      </c>
      <c r="B38" t="s">
        <v>71</v>
      </c>
      <c r="C38" t="s">
        <v>70</v>
      </c>
      <c r="D38" t="s">
        <v>13</v>
      </c>
      <c r="E38" s="40">
        <v>50000000</v>
      </c>
      <c r="F38" s="15">
        <v>495.8585</v>
      </c>
      <c r="G38" s="16">
        <v>0.006500000000000001</v>
      </c>
      <c r="H38" s="17">
        <v>41514</v>
      </c>
    </row>
    <row r="39" spans="1:8" ht="12.75" customHeight="1">
      <c r="A39">
        <v>28</v>
      </c>
      <c r="B39" t="s">
        <v>73</v>
      </c>
      <c r="C39" t="s">
        <v>72</v>
      </c>
      <c r="D39" t="s">
        <v>16</v>
      </c>
      <c r="E39" s="40">
        <v>50000000</v>
      </c>
      <c r="F39" s="15">
        <v>495.0535</v>
      </c>
      <c r="G39" s="16">
        <v>0.006500000000000001</v>
      </c>
      <c r="H39" s="17">
        <v>41520</v>
      </c>
    </row>
    <row r="40" spans="1:8" ht="12.75" customHeight="1">
      <c r="A40">
        <v>29</v>
      </c>
      <c r="B40" t="s">
        <v>75</v>
      </c>
      <c r="C40" t="s">
        <v>74</v>
      </c>
      <c r="D40" t="s">
        <v>25</v>
      </c>
      <c r="E40" s="40">
        <v>45000000</v>
      </c>
      <c r="F40" s="15">
        <v>445.9014</v>
      </c>
      <c r="G40" s="16">
        <v>0.0058</v>
      </c>
      <c r="H40" s="17">
        <v>41515</v>
      </c>
    </row>
    <row r="41" spans="1:9" ht="12.75" customHeight="1">
      <c r="A41" s="27"/>
      <c r="B41" s="27"/>
      <c r="C41" s="19" t="s">
        <v>24</v>
      </c>
      <c r="D41" s="19"/>
      <c r="E41" s="41"/>
      <c r="F41" s="20">
        <f>SUM(F16:F40)</f>
        <v>54823.502900000014</v>
      </c>
      <c r="G41" s="21">
        <f>SUM(G16:G40)</f>
        <v>0.7189999999999999</v>
      </c>
      <c r="H41" s="22"/>
      <c r="I41" s="34"/>
    </row>
    <row r="42" spans="6:8" ht="12.75" customHeight="1">
      <c r="F42" s="15"/>
      <c r="G42" s="16"/>
      <c r="H42" s="17"/>
    </row>
    <row r="43" spans="3:8" ht="12.75" customHeight="1">
      <c r="C43" s="1" t="s">
        <v>76</v>
      </c>
      <c r="F43" s="15"/>
      <c r="G43" s="16"/>
      <c r="H43" s="17"/>
    </row>
    <row r="44" spans="1:8" ht="12.75" customHeight="1">
      <c r="A44">
        <v>30</v>
      </c>
      <c r="B44" t="s">
        <v>78</v>
      </c>
      <c r="C44" t="s">
        <v>77</v>
      </c>
      <c r="D44" t="s">
        <v>26</v>
      </c>
      <c r="E44" s="40">
        <v>950000000</v>
      </c>
      <c r="F44" s="15">
        <v>9374.391</v>
      </c>
      <c r="G44" s="16">
        <v>0.12300000000000001</v>
      </c>
      <c r="H44" s="17">
        <v>41543</v>
      </c>
    </row>
    <row r="45" spans="1:9" ht="12.75" customHeight="1">
      <c r="A45" s="27"/>
      <c r="B45" s="27"/>
      <c r="C45" s="19" t="s">
        <v>24</v>
      </c>
      <c r="D45" s="19"/>
      <c r="E45" s="41"/>
      <c r="F45" s="20">
        <f>SUM(F44:F44)</f>
        <v>9374.391</v>
      </c>
      <c r="G45" s="21">
        <f>SUM(G44:G44)</f>
        <v>0.12300000000000001</v>
      </c>
      <c r="H45" s="22"/>
      <c r="I45" s="34"/>
    </row>
    <row r="46" spans="6:8" ht="12.75" customHeight="1">
      <c r="F46" s="15"/>
      <c r="G46" s="16"/>
      <c r="H46" s="17"/>
    </row>
    <row r="47" spans="3:8" ht="12.75" customHeight="1">
      <c r="C47" s="1" t="s">
        <v>79</v>
      </c>
      <c r="F47" s="15"/>
      <c r="G47" s="16"/>
      <c r="H47" s="17"/>
    </row>
    <row r="48" spans="3:8" ht="12.75" customHeight="1">
      <c r="C48" s="1" t="s">
        <v>80</v>
      </c>
      <c r="F48" s="15"/>
      <c r="G48" s="16"/>
      <c r="H48" s="17"/>
    </row>
    <row r="49" spans="1:8" ht="12.75" customHeight="1">
      <c r="A49">
        <v>31</v>
      </c>
      <c r="B49" t="s">
        <v>82</v>
      </c>
      <c r="C49" t="s">
        <v>81</v>
      </c>
      <c r="D49" t="s">
        <v>30</v>
      </c>
      <c r="E49" s="40">
        <v>50000000</v>
      </c>
      <c r="F49" s="15">
        <v>497.959</v>
      </c>
      <c r="G49" s="16">
        <v>0.006500000000000001</v>
      </c>
      <c r="H49" s="17">
        <v>41530</v>
      </c>
    </row>
    <row r="50" spans="1:9" ht="12.75" customHeight="1">
      <c r="A50" s="27"/>
      <c r="B50" s="27"/>
      <c r="C50" s="19" t="s">
        <v>24</v>
      </c>
      <c r="D50" s="19"/>
      <c r="E50" s="41"/>
      <c r="F50" s="20">
        <f>SUM(F49:F49)</f>
        <v>497.959</v>
      </c>
      <c r="G50" s="21">
        <f>SUM(G49:G49)</f>
        <v>0.006500000000000001</v>
      </c>
      <c r="H50" s="22"/>
      <c r="I50" s="34"/>
    </row>
    <row r="51" spans="6:8" ht="12.75" customHeight="1">
      <c r="F51" s="15"/>
      <c r="G51" s="16"/>
      <c r="H51" s="17"/>
    </row>
    <row r="52" spans="3:8" ht="12.75" customHeight="1">
      <c r="C52" s="1" t="s">
        <v>83</v>
      </c>
      <c r="F52" s="15"/>
      <c r="G52" s="16"/>
      <c r="H52" s="17"/>
    </row>
    <row r="53" spans="1:8" ht="12.75" customHeight="1">
      <c r="A53">
        <v>32</v>
      </c>
      <c r="B53" t="s">
        <v>85</v>
      </c>
      <c r="C53" t="s">
        <v>84</v>
      </c>
      <c r="D53" t="s">
        <v>28</v>
      </c>
      <c r="E53" s="40">
        <v>250000000</v>
      </c>
      <c r="F53" s="15">
        <v>2500</v>
      </c>
      <c r="G53" s="16">
        <v>0.032799999999999996</v>
      </c>
      <c r="H53" s="17">
        <v>41544</v>
      </c>
    </row>
    <row r="54" spans="1:8" ht="12.75" customHeight="1">
      <c r="A54">
        <v>33</v>
      </c>
      <c r="B54" t="s">
        <v>86</v>
      </c>
      <c r="C54" t="s">
        <v>12</v>
      </c>
      <c r="D54" t="s">
        <v>28</v>
      </c>
      <c r="E54" s="40">
        <v>50000100</v>
      </c>
      <c r="F54" s="15">
        <v>500.001</v>
      </c>
      <c r="G54" s="16">
        <v>0.0066</v>
      </c>
      <c r="H54" s="17">
        <v>41513</v>
      </c>
    </row>
    <row r="55" spans="1:9" ht="12.75" customHeight="1">
      <c r="A55" s="27"/>
      <c r="B55" s="27"/>
      <c r="C55" s="19" t="s">
        <v>24</v>
      </c>
      <c r="D55" s="19"/>
      <c r="E55" s="41"/>
      <c r="F55" s="20">
        <f>SUM(F53:F54)</f>
        <v>3000.001</v>
      </c>
      <c r="G55" s="21">
        <f>SUM(G53:G54)</f>
        <v>0.0394</v>
      </c>
      <c r="H55" s="22"/>
      <c r="I55" s="34"/>
    </row>
    <row r="56" spans="6:8" ht="12.75" customHeight="1">
      <c r="F56" s="15"/>
      <c r="G56" s="16"/>
      <c r="H56" s="17"/>
    </row>
    <row r="57" spans="3:8" ht="12.75" customHeight="1">
      <c r="C57" s="1" t="s">
        <v>87</v>
      </c>
      <c r="F57" s="15">
        <v>4565.749985</v>
      </c>
      <c r="G57" s="16">
        <v>0.0599</v>
      </c>
      <c r="H57" s="17"/>
    </row>
    <row r="58" spans="1:9" ht="12.75" customHeight="1">
      <c r="A58" s="27"/>
      <c r="B58" s="27"/>
      <c r="C58" s="19" t="s">
        <v>24</v>
      </c>
      <c r="D58" s="19"/>
      <c r="E58" s="41"/>
      <c r="F58" s="20">
        <f>SUM(F57:F57)</f>
        <v>4565.749985</v>
      </c>
      <c r="G58" s="21">
        <f>SUM(G57:G57)</f>
        <v>0.0599</v>
      </c>
      <c r="H58" s="22"/>
      <c r="I58" s="34"/>
    </row>
    <row r="59" spans="6:8" ht="12.75" customHeight="1">
      <c r="F59" s="15"/>
      <c r="G59" s="16"/>
      <c r="H59" s="17"/>
    </row>
    <row r="60" spans="3:8" ht="12.75" customHeight="1">
      <c r="C60" s="1" t="s">
        <v>88</v>
      </c>
      <c r="F60" s="15"/>
      <c r="G60" s="16"/>
      <c r="H60" s="17"/>
    </row>
    <row r="61" spans="3:8" ht="12.75" customHeight="1">
      <c r="C61" s="1" t="s">
        <v>89</v>
      </c>
      <c r="F61" s="15">
        <v>308.990141</v>
      </c>
      <c r="G61" s="16">
        <v>0.0042</v>
      </c>
      <c r="H61" s="17"/>
    </row>
    <row r="62" spans="1:9" ht="12.75" customHeight="1">
      <c r="A62" s="27"/>
      <c r="B62" s="27"/>
      <c r="C62" s="19" t="s">
        <v>24</v>
      </c>
      <c r="D62" s="19"/>
      <c r="E62" s="41"/>
      <c r="F62" s="20">
        <f>SUM(F61:F61)</f>
        <v>308.990141</v>
      </c>
      <c r="G62" s="21">
        <f>SUM(G61:G61)</f>
        <v>0.0042</v>
      </c>
      <c r="H62" s="22"/>
      <c r="I62" s="34"/>
    </row>
    <row r="63" spans="1:9" ht="12.75" customHeight="1">
      <c r="A63" s="28"/>
      <c r="B63" s="28"/>
      <c r="C63" s="29" t="s">
        <v>90</v>
      </c>
      <c r="D63" s="23"/>
      <c r="E63" s="42"/>
      <c r="F63" s="24">
        <f>SUM(F13,F41,F45,F50,F55,F58,F62)</f>
        <v>76230.46062600003</v>
      </c>
      <c r="G63" s="25">
        <f>SUM(G13,G41,G45,G50,G55,G58,G62)</f>
        <v>0.9999999999999998</v>
      </c>
      <c r="H63" s="26"/>
      <c r="I63" s="35"/>
    </row>
    <row r="64" ht="12.75" customHeight="1"/>
    <row r="65" ht="12.75" customHeight="1">
      <c r="C65" s="1" t="s">
        <v>359</v>
      </c>
    </row>
    <row r="66" ht="12.75" customHeight="1">
      <c r="C66" s="1" t="s">
        <v>360</v>
      </c>
    </row>
    <row r="67" ht="12.75" customHeight="1">
      <c r="C67" s="1"/>
    </row>
    <row r="68" ht="12.75" customHeight="1">
      <c r="C68" s="56" t="s">
        <v>362</v>
      </c>
    </row>
    <row r="69" spans="3:4" ht="12.75" customHeight="1">
      <c r="C69" s="56" t="s">
        <v>363</v>
      </c>
      <c r="D69" s="143" t="s">
        <v>383</v>
      </c>
    </row>
    <row r="70" ht="12.75" customHeight="1">
      <c r="C70" s="56" t="s">
        <v>474</v>
      </c>
    </row>
    <row r="71" spans="3:6" ht="12.75" customHeight="1">
      <c r="C71" s="57" t="s">
        <v>364</v>
      </c>
      <c r="D71">
        <v>1278.3621</v>
      </c>
      <c r="F71" s="146"/>
    </row>
    <row r="72" spans="3:6" ht="12.75" customHeight="1">
      <c r="C72" s="57" t="s">
        <v>365</v>
      </c>
      <c r="D72">
        <v>1000.37</v>
      </c>
      <c r="F72" s="146"/>
    </row>
    <row r="73" spans="3:6" ht="12.75" customHeight="1">
      <c r="C73" s="57" t="s">
        <v>366</v>
      </c>
      <c r="D73">
        <v>1001.3203</v>
      </c>
      <c r="F73" s="146"/>
    </row>
    <row r="74" spans="3:6" ht="12.75" customHeight="1">
      <c r="C74" s="57" t="s">
        <v>367</v>
      </c>
      <c r="D74">
        <v>1001.1518</v>
      </c>
      <c r="F74" s="146"/>
    </row>
    <row r="75" spans="3:6" ht="12.75" customHeight="1">
      <c r="C75" s="57" t="s">
        <v>368</v>
      </c>
      <c r="D75">
        <v>1001.1505</v>
      </c>
      <c r="F75" s="146"/>
    </row>
    <row r="76" spans="3:6" ht="12.75" customHeight="1">
      <c r="C76" s="58" t="s">
        <v>369</v>
      </c>
      <c r="D76">
        <v>1278.3461</v>
      </c>
      <c r="F76" s="146"/>
    </row>
    <row r="77" spans="3:6" ht="12.75" customHeight="1">
      <c r="C77" s="57" t="s">
        <v>370</v>
      </c>
      <c r="D77">
        <v>1278.821</v>
      </c>
      <c r="F77" s="146"/>
    </row>
    <row r="78" spans="3:6" ht="12.75" customHeight="1">
      <c r="C78" s="57" t="s">
        <v>371</v>
      </c>
      <c r="D78">
        <v>1000.42</v>
      </c>
      <c r="F78" s="146"/>
    </row>
    <row r="79" spans="3:6" ht="12.75" customHeight="1">
      <c r="C79" s="57" t="s">
        <v>372</v>
      </c>
      <c r="D79">
        <v>1001.4522</v>
      </c>
      <c r="F79" s="146"/>
    </row>
    <row r="80" spans="3:6" ht="12.75" customHeight="1">
      <c r="C80" s="57" t="s">
        <v>373</v>
      </c>
      <c r="D80">
        <v>1001.3131</v>
      </c>
      <c r="F80" s="146"/>
    </row>
    <row r="81" spans="3:6" ht="12.75" customHeight="1">
      <c r="C81" s="58" t="s">
        <v>374</v>
      </c>
      <c r="D81">
        <v>1278.8388</v>
      </c>
      <c r="F81" s="146"/>
    </row>
    <row r="82" ht="12.75" customHeight="1">
      <c r="C82" s="57"/>
    </row>
    <row r="83" ht="12.75" customHeight="1">
      <c r="C83" s="57" t="s">
        <v>472</v>
      </c>
    </row>
    <row r="84" spans="3:4" ht="12.75" customHeight="1">
      <c r="C84" s="57" t="s">
        <v>364</v>
      </c>
      <c r="D84">
        <v>1284.0198</v>
      </c>
    </row>
    <row r="85" spans="3:4" ht="12.75" customHeight="1">
      <c r="C85" s="57" t="s">
        <v>365</v>
      </c>
      <c r="D85" s="141">
        <v>1000.37</v>
      </c>
    </row>
    <row r="86" spans="3:4" ht="12.75" customHeight="1">
      <c r="C86" s="57" t="s">
        <v>366</v>
      </c>
      <c r="D86">
        <v>1000.3048</v>
      </c>
    </row>
    <row r="87" spans="3:4" ht="12.75" customHeight="1">
      <c r="C87" s="57" t="s">
        <v>367</v>
      </c>
      <c r="D87">
        <v>1001.4987</v>
      </c>
    </row>
    <row r="88" spans="3:4" ht="12.75" customHeight="1">
      <c r="C88" s="57" t="s">
        <v>368</v>
      </c>
      <c r="D88">
        <v>1001.4917</v>
      </c>
    </row>
    <row r="89" spans="3:4" ht="12.75" customHeight="1">
      <c r="C89" s="58" t="s">
        <v>369</v>
      </c>
      <c r="D89" s="141">
        <v>1284.004</v>
      </c>
    </row>
    <row r="90" spans="3:4" ht="12.75" customHeight="1">
      <c r="C90" s="57" t="s">
        <v>370</v>
      </c>
      <c r="D90">
        <v>1284.6007</v>
      </c>
    </row>
    <row r="91" spans="3:4" ht="12.75" customHeight="1">
      <c r="C91" s="57" t="s">
        <v>371</v>
      </c>
      <c r="D91" s="141">
        <v>1000.42</v>
      </c>
    </row>
    <row r="92" spans="3:4" ht="12.75">
      <c r="C92" s="57" t="s">
        <v>372</v>
      </c>
      <c r="D92">
        <v>1000.4241</v>
      </c>
    </row>
    <row r="93" spans="3:4" ht="12.75">
      <c r="C93" s="57" t="s">
        <v>373</v>
      </c>
      <c r="D93">
        <v>1001.6435</v>
      </c>
    </row>
    <row r="94" spans="3:4" ht="12.75">
      <c r="C94" s="58" t="s">
        <v>374</v>
      </c>
      <c r="D94">
        <v>1284.6198</v>
      </c>
    </row>
    <row r="95" spans="3:4" ht="12.75">
      <c r="C95" s="59" t="s">
        <v>375</v>
      </c>
      <c r="D95" s="143" t="s">
        <v>383</v>
      </c>
    </row>
    <row r="96" spans="3:4" ht="12.75">
      <c r="C96" s="59" t="s">
        <v>376</v>
      </c>
      <c r="D96" s="143" t="s">
        <v>383</v>
      </c>
    </row>
    <row r="97" spans="3:4" ht="12.75">
      <c r="C97" s="59" t="s">
        <v>377</v>
      </c>
      <c r="D97">
        <v>3000.001</v>
      </c>
    </row>
    <row r="98" spans="3:4" ht="12.75">
      <c r="C98" s="59" t="s">
        <v>378</v>
      </c>
      <c r="D98" s="153" t="s">
        <v>482</v>
      </c>
    </row>
    <row r="99" ht="12.75">
      <c r="C99" s="56" t="s">
        <v>379</v>
      </c>
    </row>
    <row r="100" spans="3:5" ht="12.75">
      <c r="C100" s="60" t="s">
        <v>380</v>
      </c>
      <c r="D100" s="76" t="s">
        <v>393</v>
      </c>
      <c r="E100" s="76" t="s">
        <v>394</v>
      </c>
    </row>
    <row r="101" spans="3:5" ht="12.75">
      <c r="C101" s="58" t="s">
        <v>365</v>
      </c>
      <c r="D101">
        <v>3.4429469999999998</v>
      </c>
      <c r="E101" s="142">
        <v>3.2973820000000003</v>
      </c>
    </row>
    <row r="102" spans="3:5" ht="12.75">
      <c r="C102" s="58" t="s">
        <v>366</v>
      </c>
      <c r="D102">
        <v>4.235737</v>
      </c>
      <c r="E102" s="142">
        <v>4.056652</v>
      </c>
    </row>
    <row r="103" spans="3:5" ht="12.75">
      <c r="C103" s="58" t="s">
        <v>367</v>
      </c>
      <c r="D103">
        <v>3.1774240000000002</v>
      </c>
      <c r="E103" s="142">
        <v>3.0430840000000003</v>
      </c>
    </row>
    <row r="104" spans="3:5" ht="12.75">
      <c r="C104" s="58" t="s">
        <v>368</v>
      </c>
      <c r="D104">
        <v>3.182195</v>
      </c>
      <c r="E104" s="142">
        <v>3.047654</v>
      </c>
    </row>
    <row r="105" spans="3:5" ht="12.75">
      <c r="C105" s="58" t="s">
        <v>371</v>
      </c>
      <c r="D105">
        <v>3.5157299999999996</v>
      </c>
      <c r="E105" s="142">
        <v>3.367087</v>
      </c>
    </row>
    <row r="106" spans="3:5" ht="12.75">
      <c r="C106" s="58" t="s">
        <v>372</v>
      </c>
      <c r="D106">
        <v>4.318426</v>
      </c>
      <c r="E106" s="142">
        <v>4.135845</v>
      </c>
    </row>
    <row r="107" spans="3:5" ht="12.75">
      <c r="C107" s="57" t="s">
        <v>492</v>
      </c>
      <c r="D107">
        <v>3.265242</v>
      </c>
      <c r="E107" s="142">
        <v>3.12719</v>
      </c>
    </row>
    <row r="108" ht="12.75">
      <c r="C108" s="61" t="s">
        <v>381</v>
      </c>
    </row>
    <row r="109" ht="12.75">
      <c r="C109" s="62" t="s">
        <v>382</v>
      </c>
    </row>
  </sheetData>
  <sheetProtection/>
  <mergeCells count="1">
    <mergeCell ref="C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37">
      <selection activeCell="D62" sqref="D62"/>
    </sheetView>
  </sheetViews>
  <sheetFormatPr defaultColWidth="9.140625" defaultRowHeight="12.75"/>
  <cols>
    <col min="1" max="1" width="7.57421875" style="0" customWidth="1"/>
    <col min="2" max="2" width="14.00390625" style="0" customWidth="1"/>
    <col min="3" max="3" width="81.140625" style="0" customWidth="1"/>
    <col min="4" max="4" width="18.28125" style="0" customWidth="1"/>
    <col min="5" max="5" width="15.57421875" style="40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32" customWidth="1"/>
    <col min="10" max="10" width="17.421875" style="0" customWidth="1"/>
    <col min="11" max="11" width="9.140625" style="45" customWidth="1"/>
    <col min="12" max="12" width="15.421875" style="32" customWidth="1"/>
  </cols>
  <sheetData>
    <row r="1" spans="1:8" ht="18.75">
      <c r="A1" s="3"/>
      <c r="B1" s="3"/>
      <c r="C1" s="151" t="s">
        <v>335</v>
      </c>
      <c r="D1" s="151"/>
      <c r="E1" s="151"/>
      <c r="F1" s="151"/>
      <c r="G1" s="151"/>
      <c r="H1" s="28"/>
    </row>
    <row r="2" spans="1:8" ht="12.75">
      <c r="A2" s="4" t="s">
        <v>1</v>
      </c>
      <c r="B2" s="4"/>
      <c r="C2" s="5" t="s">
        <v>2</v>
      </c>
      <c r="D2" s="6"/>
      <c r="E2" s="38"/>
      <c r="F2" s="7"/>
      <c r="G2" s="8"/>
      <c r="H2" s="30"/>
    </row>
    <row r="3" spans="1:8" ht="15.75" customHeight="1">
      <c r="A3" s="9"/>
      <c r="B3" s="9"/>
      <c r="C3" s="10"/>
      <c r="D3" s="4"/>
      <c r="E3" s="38"/>
      <c r="F3" s="7"/>
      <c r="G3" s="8"/>
      <c r="H3" s="30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39" t="s">
        <v>358</v>
      </c>
      <c r="F4" s="13" t="s">
        <v>6</v>
      </c>
      <c r="G4" s="14" t="s">
        <v>7</v>
      </c>
      <c r="H4" s="31" t="s">
        <v>8</v>
      </c>
      <c r="I4" s="33"/>
      <c r="L4" s="36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111</v>
      </c>
      <c r="C9" t="s">
        <v>109</v>
      </c>
      <c r="D9" t="s">
        <v>16</v>
      </c>
      <c r="E9" s="40">
        <v>140000000</v>
      </c>
      <c r="F9" s="15">
        <v>1394.4546</v>
      </c>
      <c r="G9" s="16">
        <v>0.17989999999999998</v>
      </c>
      <c r="H9" s="17">
        <v>41500</v>
      </c>
    </row>
    <row r="10" spans="1:11" ht="12.75" customHeight="1">
      <c r="A10">
        <v>2</v>
      </c>
      <c r="B10" t="s">
        <v>108</v>
      </c>
      <c r="C10" t="s">
        <v>106</v>
      </c>
      <c r="D10" t="s">
        <v>16</v>
      </c>
      <c r="E10" s="40">
        <v>100000000</v>
      </c>
      <c r="F10" s="15">
        <v>960.834</v>
      </c>
      <c r="G10" s="16">
        <v>0.124</v>
      </c>
      <c r="H10" s="17">
        <v>41624</v>
      </c>
      <c r="J10" s="18" t="s">
        <v>17</v>
      </c>
      <c r="K10" s="46" t="s">
        <v>18</v>
      </c>
    </row>
    <row r="11" spans="1:11" ht="12.75" customHeight="1">
      <c r="A11" s="27"/>
      <c r="B11" s="27"/>
      <c r="C11" s="19" t="s">
        <v>24</v>
      </c>
      <c r="D11" s="19"/>
      <c r="E11" s="41"/>
      <c r="F11" s="20">
        <f>SUM(F9:F10)</f>
        <v>2355.2886</v>
      </c>
      <c r="G11" s="21">
        <f>SUM(G9:G10)</f>
        <v>0.30389999999999995</v>
      </c>
      <c r="H11" s="22"/>
      <c r="I11" s="34"/>
      <c r="J11" s="16" t="s">
        <v>16</v>
      </c>
      <c r="K11" s="45">
        <v>0.556</v>
      </c>
    </row>
    <row r="12" spans="6:11" ht="12.75" customHeight="1">
      <c r="F12" s="15"/>
      <c r="G12" s="16"/>
      <c r="H12" s="17"/>
      <c r="J12" s="16" t="s">
        <v>13</v>
      </c>
      <c r="K12" s="45">
        <v>0.1907</v>
      </c>
    </row>
    <row r="13" spans="3:11" ht="12.75" customHeight="1">
      <c r="C13" s="1" t="s">
        <v>27</v>
      </c>
      <c r="F13" s="15"/>
      <c r="G13" s="16"/>
      <c r="H13" s="17"/>
      <c r="J13" s="16" t="s">
        <v>35</v>
      </c>
      <c r="K13" s="45">
        <v>0.25329999999999997</v>
      </c>
    </row>
    <row r="14" spans="1:10" ht="12.75" customHeight="1">
      <c r="A14">
        <v>3</v>
      </c>
      <c r="B14" t="s">
        <v>287</v>
      </c>
      <c r="C14" t="s">
        <v>29</v>
      </c>
      <c r="D14" t="s">
        <v>13</v>
      </c>
      <c r="E14" s="40">
        <v>150000000</v>
      </c>
      <c r="F14" s="15">
        <v>1477.8795</v>
      </c>
      <c r="G14" s="16">
        <v>0.1907</v>
      </c>
      <c r="H14" s="17">
        <v>41533</v>
      </c>
      <c r="J14" s="16"/>
    </row>
    <row r="15" spans="1:8" ht="12.75" customHeight="1">
      <c r="A15">
        <v>4</v>
      </c>
      <c r="B15" t="s">
        <v>337</v>
      </c>
      <c r="C15" t="s">
        <v>336</v>
      </c>
      <c r="D15" t="s">
        <v>16</v>
      </c>
      <c r="E15" s="40">
        <v>100000000</v>
      </c>
      <c r="F15" s="15">
        <v>970.422</v>
      </c>
      <c r="G15" s="16">
        <v>0.1252</v>
      </c>
      <c r="H15" s="17">
        <v>41576</v>
      </c>
    </row>
    <row r="16" spans="1:8" ht="12.75" customHeight="1">
      <c r="A16">
        <v>5</v>
      </c>
      <c r="B16" t="s">
        <v>64</v>
      </c>
      <c r="C16" t="s">
        <v>53</v>
      </c>
      <c r="D16" t="s">
        <v>16</v>
      </c>
      <c r="E16" s="40">
        <v>50000000</v>
      </c>
      <c r="F16" s="15">
        <v>494.7615</v>
      </c>
      <c r="G16" s="16">
        <v>0.0638</v>
      </c>
      <c r="H16" s="17">
        <v>41519</v>
      </c>
    </row>
    <row r="17" spans="1:8" ht="12.75" customHeight="1">
      <c r="A17">
        <v>6</v>
      </c>
      <c r="B17" t="s">
        <v>339</v>
      </c>
      <c r="C17" t="s">
        <v>338</v>
      </c>
      <c r="D17" t="s">
        <v>16</v>
      </c>
      <c r="E17" s="40">
        <v>50000000</v>
      </c>
      <c r="F17" s="15">
        <v>489.145</v>
      </c>
      <c r="G17" s="16">
        <v>0.06309999999999999</v>
      </c>
      <c r="H17" s="17">
        <v>41562</v>
      </c>
    </row>
    <row r="18" spans="1:9" ht="12.75" customHeight="1">
      <c r="A18" s="27"/>
      <c r="B18" s="27"/>
      <c r="C18" s="19" t="s">
        <v>24</v>
      </c>
      <c r="D18" s="19"/>
      <c r="E18" s="41"/>
      <c r="F18" s="20">
        <f>SUM(F14:F17)</f>
        <v>3432.208</v>
      </c>
      <c r="G18" s="21">
        <f>SUM(G14:G17)</f>
        <v>0.4428</v>
      </c>
      <c r="H18" s="22"/>
      <c r="I18" s="34"/>
    </row>
    <row r="19" spans="6:8" ht="12.75" customHeight="1">
      <c r="F19" s="15"/>
      <c r="G19" s="16"/>
      <c r="H19" s="17"/>
    </row>
    <row r="20" spans="3:8" ht="12.75" customHeight="1">
      <c r="C20" s="1" t="s">
        <v>87</v>
      </c>
      <c r="F20" s="15">
        <v>1969.460799</v>
      </c>
      <c r="G20" s="16">
        <v>0.2541</v>
      </c>
      <c r="H20" s="17"/>
    </row>
    <row r="21" spans="1:9" ht="12.75" customHeight="1">
      <c r="A21" s="27"/>
      <c r="B21" s="27"/>
      <c r="C21" s="19" t="s">
        <v>24</v>
      </c>
      <c r="D21" s="19"/>
      <c r="E21" s="41"/>
      <c r="F21" s="20">
        <f>SUM(F20:F20)</f>
        <v>1969.460799</v>
      </c>
      <c r="G21" s="21">
        <f>SUM(G20:G20)</f>
        <v>0.2541</v>
      </c>
      <c r="H21" s="22"/>
      <c r="I21" s="34"/>
    </row>
    <row r="22" spans="6:8" ht="12.75" customHeight="1">
      <c r="F22" s="15"/>
      <c r="G22" s="16"/>
      <c r="H22" s="17"/>
    </row>
    <row r="23" spans="3:8" ht="12.75" customHeight="1">
      <c r="C23" s="1" t="s">
        <v>88</v>
      </c>
      <c r="F23" s="15"/>
      <c r="G23" s="16"/>
      <c r="H23" s="17"/>
    </row>
    <row r="24" spans="3:8" ht="12.75" customHeight="1">
      <c r="C24" s="1" t="s">
        <v>89</v>
      </c>
      <c r="F24" s="15">
        <v>-5.881915</v>
      </c>
      <c r="G24" s="16">
        <v>-0.0008</v>
      </c>
      <c r="H24" s="17"/>
    </row>
    <row r="25" spans="1:9" ht="12.75" customHeight="1">
      <c r="A25" s="27"/>
      <c r="B25" s="27"/>
      <c r="C25" s="19" t="s">
        <v>24</v>
      </c>
      <c r="D25" s="19"/>
      <c r="E25" s="41"/>
      <c r="F25" s="20">
        <f>SUM(F24:F24)</f>
        <v>-5.881915</v>
      </c>
      <c r="G25" s="21">
        <f>SUM(G24:G24)</f>
        <v>-0.0008</v>
      </c>
      <c r="H25" s="22"/>
      <c r="I25" s="34"/>
    </row>
    <row r="26" spans="1:9" ht="12.75" customHeight="1">
      <c r="A26" s="47"/>
      <c r="B26" s="47"/>
      <c r="C26" s="23" t="s">
        <v>90</v>
      </c>
      <c r="D26" s="23"/>
      <c r="E26" s="42"/>
      <c r="F26" s="24">
        <f>SUM(F11,F18,F21,F25)</f>
        <v>7751.075484000001</v>
      </c>
      <c r="G26" s="25">
        <f>SUM(G11,G18,G21,G25)</f>
        <v>0.9999999999999999</v>
      </c>
      <c r="H26" s="26"/>
      <c r="I26" s="35"/>
    </row>
    <row r="27" ht="12.75" customHeight="1"/>
    <row r="28" ht="12.75" customHeight="1">
      <c r="C28" s="1" t="s">
        <v>359</v>
      </c>
    </row>
    <row r="29" ht="12.75" customHeight="1">
      <c r="C29" s="1" t="s">
        <v>360</v>
      </c>
    </row>
    <row r="30" ht="12.75" customHeight="1">
      <c r="C30" s="1"/>
    </row>
    <row r="31" spans="3:11" ht="12.75" customHeight="1">
      <c r="C31" s="83" t="s">
        <v>362</v>
      </c>
      <c r="D31" s="83"/>
      <c r="E31" s="83"/>
      <c r="F31" s="85"/>
      <c r="G31" s="64"/>
      <c r="H31" s="64"/>
      <c r="K31" s="16"/>
    </row>
    <row r="32" spans="3:11" ht="12.75" customHeight="1">
      <c r="C32" s="83" t="s">
        <v>363</v>
      </c>
      <c r="D32" s="122" t="s">
        <v>383</v>
      </c>
      <c r="E32" s="83"/>
      <c r="F32" s="85"/>
      <c r="G32" s="64"/>
      <c r="H32" s="64"/>
      <c r="K32" s="16"/>
    </row>
    <row r="33" spans="3:11" ht="12.75" customHeight="1">
      <c r="C33" s="63" t="s">
        <v>475</v>
      </c>
      <c r="D33" s="83"/>
      <c r="E33" s="83"/>
      <c r="F33" s="85"/>
      <c r="G33" s="64"/>
      <c r="H33" s="64"/>
      <c r="K33" s="16"/>
    </row>
    <row r="34" spans="3:11" ht="12.75" customHeight="1">
      <c r="C34" s="88" t="s">
        <v>364</v>
      </c>
      <c r="D34" s="123">
        <v>1130.61</v>
      </c>
      <c r="E34" s="83"/>
      <c r="F34" s="85"/>
      <c r="G34" s="148"/>
      <c r="H34" s="64"/>
      <c r="K34" s="16"/>
    </row>
    <row r="35" spans="3:11" ht="12.75" customHeight="1">
      <c r="C35" s="88" t="s">
        <v>365</v>
      </c>
      <c r="D35" s="123">
        <v>1001.8</v>
      </c>
      <c r="E35" s="83"/>
      <c r="F35" s="85"/>
      <c r="G35" s="148"/>
      <c r="H35" s="64"/>
      <c r="K35" s="16"/>
    </row>
    <row r="36" spans="3:11" ht="12.75" customHeight="1">
      <c r="C36" s="88" t="s">
        <v>461</v>
      </c>
      <c r="D36" s="125" t="s">
        <v>383</v>
      </c>
      <c r="E36" s="83"/>
      <c r="F36" s="85"/>
      <c r="G36" s="148"/>
      <c r="H36" s="64"/>
      <c r="K36" s="16"/>
    </row>
    <row r="37" spans="3:11" ht="12.75" customHeight="1">
      <c r="C37" s="88" t="s">
        <v>368</v>
      </c>
      <c r="D37" s="123">
        <v>1002.209</v>
      </c>
      <c r="E37" s="83"/>
      <c r="F37" s="85"/>
      <c r="G37" s="148"/>
      <c r="H37" s="64"/>
      <c r="K37" s="16"/>
    </row>
    <row r="38" spans="3:11" ht="12.75" customHeight="1">
      <c r="C38" s="88" t="s">
        <v>430</v>
      </c>
      <c r="D38" s="125" t="s">
        <v>383</v>
      </c>
      <c r="E38" s="83"/>
      <c r="F38" s="85"/>
      <c r="G38" s="148"/>
      <c r="H38" s="64"/>
      <c r="K38" s="16"/>
    </row>
    <row r="39" spans="3:11" ht="12.75" customHeight="1">
      <c r="C39" s="88" t="s">
        <v>370</v>
      </c>
      <c r="D39" s="123">
        <v>1131.1836</v>
      </c>
      <c r="E39" s="83"/>
      <c r="F39" s="85"/>
      <c r="G39" s="148"/>
      <c r="H39" s="64"/>
      <c r="K39" s="16"/>
    </row>
    <row r="40" spans="3:11" ht="12.75" customHeight="1">
      <c r="C40" s="88" t="s">
        <v>371</v>
      </c>
      <c r="D40" s="123">
        <v>1001.795</v>
      </c>
      <c r="E40" s="83"/>
      <c r="F40" s="85"/>
      <c r="G40" s="148"/>
      <c r="H40" s="64"/>
      <c r="K40" s="16"/>
    </row>
    <row r="41" spans="3:11" ht="12.75" customHeight="1">
      <c r="C41" s="88" t="s">
        <v>372</v>
      </c>
      <c r="D41" s="123">
        <v>1001.0839</v>
      </c>
      <c r="E41" s="83"/>
      <c r="F41" s="85"/>
      <c r="G41" s="148"/>
      <c r="H41" s="64"/>
      <c r="K41" s="16"/>
    </row>
    <row r="42" spans="3:11" ht="12.75" customHeight="1">
      <c r="C42" s="88" t="s">
        <v>373</v>
      </c>
      <c r="D42" s="123">
        <v>1002.2006</v>
      </c>
      <c r="E42" s="83"/>
      <c r="F42" s="85"/>
      <c r="G42" s="148"/>
      <c r="H42" s="64"/>
      <c r="K42" s="16"/>
    </row>
    <row r="43" spans="3:11" ht="12.75" customHeight="1">
      <c r="C43" s="88" t="s">
        <v>391</v>
      </c>
      <c r="D43" s="123">
        <v>1131.1972</v>
      </c>
      <c r="E43" s="83"/>
      <c r="F43" s="85"/>
      <c r="G43" s="148"/>
      <c r="H43" s="64"/>
      <c r="K43" s="16"/>
    </row>
    <row r="44" spans="3:11" ht="12.75" customHeight="1">
      <c r="C44" s="88"/>
      <c r="D44" s="84"/>
      <c r="E44" s="83"/>
      <c r="F44" s="85"/>
      <c r="G44" s="64"/>
      <c r="H44" s="64"/>
      <c r="K44" s="16"/>
    </row>
    <row r="45" spans="3:11" ht="12.75" customHeight="1">
      <c r="C45" s="57" t="s">
        <v>472</v>
      </c>
      <c r="E45" s="83"/>
      <c r="F45" s="85"/>
      <c r="G45" s="64"/>
      <c r="H45" s="64"/>
      <c r="K45" s="16"/>
    </row>
    <row r="46" spans="3:11" ht="12.75" customHeight="1">
      <c r="C46" s="88" t="s">
        <v>364</v>
      </c>
      <c r="D46" s="68">
        <v>1135.1686</v>
      </c>
      <c r="E46" s="83"/>
      <c r="G46" s="138"/>
      <c r="H46" s="149"/>
      <c r="K46" s="16"/>
    </row>
    <row r="47" spans="3:11" ht="12.75" customHeight="1">
      <c r="C47" s="88" t="s">
        <v>365</v>
      </c>
      <c r="D47" s="68">
        <v>1001.8</v>
      </c>
      <c r="E47" s="83"/>
      <c r="G47" s="138"/>
      <c r="H47" s="149"/>
      <c r="K47" s="16"/>
    </row>
    <row r="48" spans="3:11" ht="12.75" customHeight="1">
      <c r="C48" s="88" t="s">
        <v>461</v>
      </c>
      <c r="D48" s="94" t="s">
        <v>383</v>
      </c>
      <c r="E48" s="83"/>
      <c r="G48" s="138"/>
      <c r="H48" s="149"/>
      <c r="K48" s="16"/>
    </row>
    <row r="49" spans="3:11" ht="12.75" customHeight="1">
      <c r="C49" s="88" t="s">
        <v>368</v>
      </c>
      <c r="D49" s="68">
        <v>1002.5903</v>
      </c>
      <c r="E49" s="83"/>
      <c r="G49" s="138"/>
      <c r="H49" s="149"/>
      <c r="K49" s="16"/>
    </row>
    <row r="50" spans="3:11" ht="12.75" customHeight="1">
      <c r="C50" s="88" t="s">
        <v>430</v>
      </c>
      <c r="D50" s="94" t="s">
        <v>383</v>
      </c>
      <c r="E50" s="83"/>
      <c r="G50" s="138"/>
      <c r="H50" s="149"/>
      <c r="K50" s="16"/>
    </row>
    <row r="51" spans="3:11" ht="12.75" customHeight="1">
      <c r="C51" s="88" t="s">
        <v>370</v>
      </c>
      <c r="D51" s="68">
        <v>1135.8393</v>
      </c>
      <c r="E51" s="83"/>
      <c r="G51" s="138"/>
      <c r="H51" s="149"/>
      <c r="K51" s="16"/>
    </row>
    <row r="52" spans="3:11" ht="12.75" customHeight="1">
      <c r="C52" s="88" t="s">
        <v>371</v>
      </c>
      <c r="D52" s="68">
        <v>1001.795</v>
      </c>
      <c r="E52" s="83"/>
      <c r="G52" s="138"/>
      <c r="H52" s="149"/>
      <c r="K52" s="16"/>
    </row>
    <row r="53" spans="3:11" ht="12.75">
      <c r="C53" s="88" t="s">
        <v>372</v>
      </c>
      <c r="D53" s="68">
        <v>1000.2028</v>
      </c>
      <c r="E53" s="83"/>
      <c r="G53" s="138"/>
      <c r="H53" s="149"/>
      <c r="K53" s="16"/>
    </row>
    <row r="54" spans="3:11" ht="12.75">
      <c r="C54" s="88" t="s">
        <v>373</v>
      </c>
      <c r="D54" s="68">
        <v>1002.597</v>
      </c>
      <c r="E54" s="83"/>
      <c r="G54" s="138"/>
      <c r="H54" s="149"/>
      <c r="K54" s="16"/>
    </row>
    <row r="55" spans="3:11" ht="12.75">
      <c r="C55" s="88" t="s">
        <v>391</v>
      </c>
      <c r="D55" s="68">
        <v>1135.7165</v>
      </c>
      <c r="E55" s="83"/>
      <c r="G55" s="138"/>
      <c r="H55" s="149"/>
      <c r="K55" s="16"/>
    </row>
    <row r="56" spans="3:11" ht="12.75">
      <c r="C56" s="139" t="s">
        <v>375</v>
      </c>
      <c r="D56" s="94" t="s">
        <v>383</v>
      </c>
      <c r="E56" s="83"/>
      <c r="G56" s="138"/>
      <c r="H56" s="64"/>
      <c r="K56" s="16"/>
    </row>
    <row r="57" spans="3:11" ht="12.75">
      <c r="C57" s="133" t="s">
        <v>392</v>
      </c>
      <c r="D57" s="94" t="s">
        <v>383</v>
      </c>
      <c r="E57" s="83"/>
      <c r="G57" s="138"/>
      <c r="H57" s="64"/>
      <c r="K57" s="16"/>
    </row>
    <row r="58" spans="3:11" ht="12.75">
      <c r="C58" s="133" t="s">
        <v>377</v>
      </c>
      <c r="D58" s="140" t="s">
        <v>383</v>
      </c>
      <c r="E58" s="83"/>
      <c r="G58" s="138"/>
      <c r="H58" s="64"/>
      <c r="K58" s="16"/>
    </row>
    <row r="59" spans="3:11" ht="12.75">
      <c r="C59" s="83" t="s">
        <v>378</v>
      </c>
      <c r="D59" s="94" t="s">
        <v>485</v>
      </c>
      <c r="E59" s="83"/>
      <c r="F59" s="85"/>
      <c r="G59" s="64"/>
      <c r="H59" s="64"/>
      <c r="K59" s="16"/>
    </row>
    <row r="60" spans="3:11" ht="12.75">
      <c r="C60" s="83" t="s">
        <v>462</v>
      </c>
      <c r="D60" s="91"/>
      <c r="E60" s="83"/>
      <c r="F60" s="85"/>
      <c r="G60" s="64"/>
      <c r="H60" s="64"/>
      <c r="K60" s="16"/>
    </row>
    <row r="61" spans="3:11" ht="12.75">
      <c r="C61" s="115" t="s">
        <v>380</v>
      </c>
      <c r="D61" s="127" t="s">
        <v>393</v>
      </c>
      <c r="E61" s="127" t="s">
        <v>394</v>
      </c>
      <c r="F61" s="135"/>
      <c r="G61" s="64"/>
      <c r="H61" s="64"/>
      <c r="K61" s="16"/>
    </row>
    <row r="62" spans="3:11" ht="12.75">
      <c r="C62" s="88" t="s">
        <v>365</v>
      </c>
      <c r="D62" s="136">
        <v>3.135485</v>
      </c>
      <c r="E62" s="136">
        <v>3.002919</v>
      </c>
      <c r="F62" s="137" t="s">
        <v>463</v>
      </c>
      <c r="G62" s="64"/>
      <c r="H62" s="64"/>
      <c r="K62" s="16"/>
    </row>
    <row r="63" spans="3:11" ht="12.75">
      <c r="C63" s="88" t="s">
        <v>461</v>
      </c>
      <c r="D63" s="117" t="s">
        <v>383</v>
      </c>
      <c r="E63" s="117" t="s">
        <v>383</v>
      </c>
      <c r="F63" s="137" t="s">
        <v>464</v>
      </c>
      <c r="G63" s="64"/>
      <c r="H63" s="64"/>
      <c r="K63" s="16"/>
    </row>
    <row r="64" spans="3:11" ht="12.75">
      <c r="C64" s="88" t="s">
        <v>368</v>
      </c>
      <c r="D64" s="128">
        <v>2.839939</v>
      </c>
      <c r="E64" s="128">
        <v>2.719869</v>
      </c>
      <c r="F64" s="137" t="s">
        <v>465</v>
      </c>
      <c r="G64" s="64"/>
      <c r="H64" s="64"/>
      <c r="K64" s="16"/>
    </row>
    <row r="65" spans="3:11" ht="12.75">
      <c r="C65" s="88" t="s">
        <v>371</v>
      </c>
      <c r="D65" s="117">
        <v>3.0831560000000007</v>
      </c>
      <c r="E65" s="117">
        <v>2.952804</v>
      </c>
      <c r="F65" s="137"/>
      <c r="G65" s="64"/>
      <c r="H65" s="64"/>
      <c r="K65" s="16"/>
    </row>
    <row r="66" spans="3:11" ht="12.75">
      <c r="C66" s="88" t="s">
        <v>372</v>
      </c>
      <c r="D66" s="117">
        <v>3.766777</v>
      </c>
      <c r="E66" s="117">
        <v>3.607521</v>
      </c>
      <c r="F66" s="137"/>
      <c r="G66" s="64"/>
      <c r="H66" s="64"/>
      <c r="K66" s="16"/>
    </row>
    <row r="67" spans="3:11" ht="12.75">
      <c r="C67" s="88" t="s">
        <v>373</v>
      </c>
      <c r="D67" s="128">
        <v>2.773431</v>
      </c>
      <c r="E67" s="128">
        <v>2.656172</v>
      </c>
      <c r="F67" s="137"/>
      <c r="G67" s="64"/>
      <c r="H67" s="64"/>
      <c r="K67" s="16"/>
    </row>
    <row r="68" spans="3:11" ht="12.75">
      <c r="C68" s="130" t="s">
        <v>381</v>
      </c>
      <c r="D68" s="117"/>
      <c r="E68" s="117"/>
      <c r="F68" s="135"/>
      <c r="G68" s="64"/>
      <c r="H68" s="64"/>
      <c r="K68" s="16"/>
    </row>
    <row r="69" spans="3:11" ht="12.75">
      <c r="C69" s="132" t="s">
        <v>382</v>
      </c>
      <c r="D69" s="131"/>
      <c r="E69" s="131"/>
      <c r="F69" s="135"/>
      <c r="G69" s="64"/>
      <c r="H69" s="64"/>
      <c r="K69" s="16"/>
    </row>
    <row r="70" spans="5:11" ht="12.75">
      <c r="E70"/>
      <c r="K70" s="16"/>
    </row>
    <row r="71" spans="5:11" ht="12.75">
      <c r="E71"/>
      <c r="K71" s="16"/>
    </row>
    <row r="72" spans="5:11" ht="12.75">
      <c r="E72"/>
      <c r="K72" s="16"/>
    </row>
    <row r="73" ht="12.75">
      <c r="K73" s="16"/>
    </row>
    <row r="74" ht="12.75">
      <c r="K74" s="16"/>
    </row>
    <row r="75" ht="12.75">
      <c r="K75" s="16"/>
    </row>
    <row r="76" ht="12.75">
      <c r="K76" s="16"/>
    </row>
    <row r="77" ht="12.75">
      <c r="K77" s="16"/>
    </row>
    <row r="78" ht="12.75">
      <c r="K78" s="16"/>
    </row>
    <row r="79" ht="12.75">
      <c r="K79" s="16"/>
    </row>
    <row r="80" ht="12.75">
      <c r="K80" s="16"/>
    </row>
    <row r="81" ht="12.75">
      <c r="K81" s="16"/>
    </row>
    <row r="82" ht="12.75">
      <c r="K82" s="16"/>
    </row>
    <row r="83" ht="12.75">
      <c r="K83" s="16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28">
      <selection activeCell="D44" sqref="D44:D45"/>
    </sheetView>
  </sheetViews>
  <sheetFormatPr defaultColWidth="9.140625" defaultRowHeight="12.75"/>
  <cols>
    <col min="1" max="1" width="7.57421875" style="0" customWidth="1"/>
    <col min="2" max="2" width="14.421875" style="0" customWidth="1"/>
    <col min="3" max="3" width="33.8515625" style="0" customWidth="1"/>
    <col min="4" max="5" width="15.57421875" style="0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32" customWidth="1"/>
    <col min="10" max="10" width="17.421875" style="0" customWidth="1"/>
    <col min="11" max="11" width="9.140625" style="43" customWidth="1"/>
    <col min="12" max="12" width="15.57421875" style="32" customWidth="1"/>
  </cols>
  <sheetData>
    <row r="1" spans="1:8" ht="18.75">
      <c r="A1" s="3"/>
      <c r="B1" s="3"/>
      <c r="C1" s="151" t="s">
        <v>340</v>
      </c>
      <c r="D1" s="151"/>
      <c r="E1" s="151"/>
      <c r="F1" s="151"/>
      <c r="G1" s="151"/>
      <c r="H1" s="28"/>
    </row>
    <row r="2" spans="1:8" ht="12.75">
      <c r="A2" s="4" t="s">
        <v>1</v>
      </c>
      <c r="B2" s="4"/>
      <c r="C2" s="5" t="s">
        <v>2</v>
      </c>
      <c r="D2" s="6"/>
      <c r="E2" s="6"/>
      <c r="F2" s="7"/>
      <c r="G2" s="8"/>
      <c r="H2" s="30"/>
    </row>
    <row r="3" spans="1:8" ht="15.75" customHeight="1">
      <c r="A3" s="9"/>
      <c r="B3" s="9"/>
      <c r="C3" s="10"/>
      <c r="D3" s="4"/>
      <c r="E3" s="4"/>
      <c r="F3" s="7"/>
      <c r="G3" s="8"/>
      <c r="H3" s="30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12" t="s">
        <v>358</v>
      </c>
      <c r="F4" s="13" t="s">
        <v>6</v>
      </c>
      <c r="G4" s="14" t="s">
        <v>7</v>
      </c>
      <c r="H4" s="31" t="s">
        <v>8</v>
      </c>
      <c r="I4" s="33"/>
      <c r="L4" s="36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341</v>
      </c>
      <c r="C9" t="s">
        <v>12</v>
      </c>
      <c r="D9" t="s">
        <v>13</v>
      </c>
      <c r="E9" s="37">
        <v>100000000</v>
      </c>
      <c r="F9" s="15">
        <v>930.298</v>
      </c>
      <c r="G9" s="16">
        <v>0.1491</v>
      </c>
      <c r="H9" s="17">
        <v>41726</v>
      </c>
    </row>
    <row r="10" spans="1:11" ht="12.75" customHeight="1">
      <c r="A10">
        <v>2</v>
      </c>
      <c r="B10" t="s">
        <v>343</v>
      </c>
      <c r="C10" t="s">
        <v>342</v>
      </c>
      <c r="D10" t="s">
        <v>13</v>
      </c>
      <c r="E10" s="37">
        <v>50000000</v>
      </c>
      <c r="F10" s="15">
        <v>469.9615</v>
      </c>
      <c r="G10" s="16">
        <v>0.0753</v>
      </c>
      <c r="H10" s="17">
        <v>41711</v>
      </c>
      <c r="J10" s="18" t="s">
        <v>17</v>
      </c>
      <c r="K10" s="44" t="s">
        <v>18</v>
      </c>
    </row>
    <row r="11" spans="1:11" ht="12.75" customHeight="1">
      <c r="A11">
        <v>3</v>
      </c>
      <c r="B11" t="s">
        <v>345</v>
      </c>
      <c r="C11" t="s">
        <v>344</v>
      </c>
      <c r="D11" t="s">
        <v>16</v>
      </c>
      <c r="E11" s="37">
        <v>50000000</v>
      </c>
      <c r="F11" s="15">
        <v>469.3945</v>
      </c>
      <c r="G11" s="16">
        <v>0.07519999999999999</v>
      </c>
      <c r="H11" s="17">
        <v>41716</v>
      </c>
      <c r="J11" s="16" t="s">
        <v>110</v>
      </c>
      <c r="K11" s="43">
        <v>0.2785</v>
      </c>
    </row>
    <row r="12" spans="1:11" ht="12.75" customHeight="1">
      <c r="A12">
        <v>4</v>
      </c>
      <c r="B12" t="s">
        <v>347</v>
      </c>
      <c r="C12" t="s">
        <v>346</v>
      </c>
      <c r="D12" t="s">
        <v>25</v>
      </c>
      <c r="E12" s="37">
        <v>50000000</v>
      </c>
      <c r="F12" s="15">
        <v>468.987</v>
      </c>
      <c r="G12" s="16">
        <v>0.0751</v>
      </c>
      <c r="H12" s="17">
        <v>41716</v>
      </c>
      <c r="J12" s="16" t="s">
        <v>13</v>
      </c>
      <c r="K12" s="43">
        <v>0.2535</v>
      </c>
    </row>
    <row r="13" spans="1:11" ht="12.75" customHeight="1">
      <c r="A13">
        <v>5</v>
      </c>
      <c r="B13" t="s">
        <v>349</v>
      </c>
      <c r="C13" t="s">
        <v>348</v>
      </c>
      <c r="D13" t="s">
        <v>16</v>
      </c>
      <c r="E13" s="37">
        <v>50000000</v>
      </c>
      <c r="F13" s="15">
        <v>467.152</v>
      </c>
      <c r="G13" s="16">
        <v>0.0748</v>
      </c>
      <c r="H13" s="17">
        <v>41716</v>
      </c>
      <c r="J13" s="16" t="s">
        <v>16</v>
      </c>
      <c r="K13" s="43">
        <v>0.15</v>
      </c>
    </row>
    <row r="14" spans="1:11" ht="12.75" customHeight="1">
      <c r="A14">
        <v>6</v>
      </c>
      <c r="B14" t="s">
        <v>117</v>
      </c>
      <c r="C14" t="s">
        <v>12</v>
      </c>
      <c r="D14" t="s">
        <v>13</v>
      </c>
      <c r="E14" s="37">
        <v>19500000</v>
      </c>
      <c r="F14" s="15">
        <v>181.345515</v>
      </c>
      <c r="G14" s="16">
        <v>0.0291</v>
      </c>
      <c r="H14" s="17">
        <v>41732</v>
      </c>
      <c r="J14" s="16" t="s">
        <v>293</v>
      </c>
      <c r="K14" s="43">
        <v>0.1478</v>
      </c>
    </row>
    <row r="15" spans="1:11" ht="12.75" customHeight="1">
      <c r="A15" s="27"/>
      <c r="B15" s="27"/>
      <c r="C15" s="19" t="s">
        <v>24</v>
      </c>
      <c r="D15" s="19"/>
      <c r="E15" s="19"/>
      <c r="F15" s="20">
        <f>SUM(F9:F14)</f>
        <v>2987.138515</v>
      </c>
      <c r="G15" s="21">
        <f>SUM(G9:G14)</f>
        <v>0.4786</v>
      </c>
      <c r="H15" s="22"/>
      <c r="I15" s="34"/>
      <c r="J15" s="16" t="s">
        <v>107</v>
      </c>
      <c r="K15" s="43">
        <v>0.0797</v>
      </c>
    </row>
    <row r="16" spans="6:11" ht="12.75" customHeight="1">
      <c r="F16" s="15"/>
      <c r="G16" s="16"/>
      <c r="H16" s="17"/>
      <c r="J16" s="16" t="s">
        <v>25</v>
      </c>
      <c r="K16" s="43">
        <v>0.0751</v>
      </c>
    </row>
    <row r="17" spans="3:11" ht="12.75" customHeight="1">
      <c r="C17" s="1" t="s">
        <v>79</v>
      </c>
      <c r="F17" s="15"/>
      <c r="G17" s="16"/>
      <c r="H17" s="17"/>
      <c r="J17" s="16" t="s">
        <v>35</v>
      </c>
      <c r="K17" s="43">
        <v>0.0154</v>
      </c>
    </row>
    <row r="18" spans="3:10" ht="12.75" customHeight="1">
      <c r="C18" s="1" t="s">
        <v>80</v>
      </c>
      <c r="F18" s="15"/>
      <c r="G18" s="16"/>
      <c r="H18" s="17"/>
      <c r="I18" s="34"/>
      <c r="J18" s="16"/>
    </row>
    <row r="19" spans="1:8" ht="12.75" customHeight="1">
      <c r="A19">
        <v>7</v>
      </c>
      <c r="B19" t="s">
        <v>310</v>
      </c>
      <c r="C19" t="s">
        <v>142</v>
      </c>
      <c r="D19" t="s">
        <v>293</v>
      </c>
      <c r="E19" s="40">
        <v>90000000</v>
      </c>
      <c r="F19" s="15">
        <v>922.7268</v>
      </c>
      <c r="G19" s="16">
        <v>0.1478</v>
      </c>
      <c r="H19" s="17">
        <v>41732</v>
      </c>
    </row>
    <row r="20" spans="1:8" ht="12.75" customHeight="1">
      <c r="A20">
        <v>8</v>
      </c>
      <c r="B20" t="s">
        <v>350</v>
      </c>
      <c r="C20" t="s">
        <v>37</v>
      </c>
      <c r="D20" t="s">
        <v>110</v>
      </c>
      <c r="E20" s="40">
        <v>90000000</v>
      </c>
      <c r="F20" s="15">
        <v>891.8478</v>
      </c>
      <c r="G20" s="16">
        <v>0.1429</v>
      </c>
      <c r="H20" s="17">
        <v>41710</v>
      </c>
    </row>
    <row r="21" spans="1:8" ht="12.75" customHeight="1">
      <c r="A21">
        <v>9</v>
      </c>
      <c r="B21" t="s">
        <v>351</v>
      </c>
      <c r="C21" t="s">
        <v>306</v>
      </c>
      <c r="D21" t="s">
        <v>110</v>
      </c>
      <c r="E21" s="40">
        <v>50000000</v>
      </c>
      <c r="F21" s="15">
        <v>497.954</v>
      </c>
      <c r="G21" s="16">
        <v>0.07980000000000001</v>
      </c>
      <c r="H21" s="17">
        <v>41645</v>
      </c>
    </row>
    <row r="22" spans="1:8" ht="12.75" customHeight="1">
      <c r="A22">
        <v>10</v>
      </c>
      <c r="B22" t="s">
        <v>352</v>
      </c>
      <c r="C22" t="s">
        <v>317</v>
      </c>
      <c r="D22" t="s">
        <v>107</v>
      </c>
      <c r="E22" s="40">
        <v>50000000</v>
      </c>
      <c r="F22" s="15">
        <v>497.7035</v>
      </c>
      <c r="G22" s="16">
        <v>0.0797</v>
      </c>
      <c r="H22" s="17">
        <v>41732</v>
      </c>
    </row>
    <row r="23" spans="1:8" ht="12.75" customHeight="1">
      <c r="A23">
        <v>11</v>
      </c>
      <c r="B23" t="s">
        <v>309</v>
      </c>
      <c r="C23" t="s">
        <v>184</v>
      </c>
      <c r="D23" t="s">
        <v>110</v>
      </c>
      <c r="E23" s="40">
        <v>27000000</v>
      </c>
      <c r="F23" s="15">
        <v>348.25248</v>
      </c>
      <c r="G23" s="16">
        <v>0.0558</v>
      </c>
      <c r="H23" s="17">
        <v>41729</v>
      </c>
    </row>
    <row r="24" spans="1:8" ht="12.75" customHeight="1">
      <c r="A24" s="27"/>
      <c r="B24" s="27"/>
      <c r="C24" s="19" t="s">
        <v>24</v>
      </c>
      <c r="D24" s="19"/>
      <c r="E24" s="19"/>
      <c r="F24" s="20">
        <f>SUM(F19:F23)</f>
        <v>3158.4845800000003</v>
      </c>
      <c r="G24" s="21">
        <f>SUM(G19:G23)</f>
        <v>0.5059999999999999</v>
      </c>
      <c r="H24" s="22"/>
    </row>
    <row r="25" spans="6:8" ht="12.75" customHeight="1">
      <c r="F25" s="15"/>
      <c r="G25" s="16"/>
      <c r="H25" s="17"/>
    </row>
    <row r="26" spans="3:8" ht="12.75" customHeight="1">
      <c r="C26" s="1" t="s">
        <v>87</v>
      </c>
      <c r="F26" s="15">
        <v>12.396606</v>
      </c>
      <c r="G26" s="16">
        <v>0.002</v>
      </c>
      <c r="H26" s="17"/>
    </row>
    <row r="27" spans="1:9" ht="12.75" customHeight="1">
      <c r="A27" s="27"/>
      <c r="B27" s="27"/>
      <c r="C27" s="19" t="s">
        <v>24</v>
      </c>
      <c r="D27" s="19"/>
      <c r="E27" s="19"/>
      <c r="F27" s="20">
        <f>SUM(F26:F26)</f>
        <v>12.396606</v>
      </c>
      <c r="G27" s="21">
        <f>SUM(G26:G26)</f>
        <v>0.002</v>
      </c>
      <c r="H27" s="22"/>
      <c r="I27" s="34"/>
    </row>
    <row r="28" spans="6:8" ht="12.75" customHeight="1">
      <c r="F28" s="15"/>
      <c r="G28" s="16"/>
      <c r="H28" s="17"/>
    </row>
    <row r="29" spans="3:8" ht="12.75" customHeight="1">
      <c r="C29" s="1" t="s">
        <v>88</v>
      </c>
      <c r="F29" s="15"/>
      <c r="G29" s="16"/>
      <c r="H29" s="17"/>
    </row>
    <row r="30" spans="3:9" ht="12.75" customHeight="1">
      <c r="C30" s="1" t="s">
        <v>89</v>
      </c>
      <c r="F30" s="15">
        <v>83.471212</v>
      </c>
      <c r="G30" s="16">
        <v>0.0134</v>
      </c>
      <c r="H30" s="17"/>
      <c r="I30" s="34"/>
    </row>
    <row r="31" spans="1:8" ht="12.75" customHeight="1">
      <c r="A31" s="27"/>
      <c r="B31" s="27"/>
      <c r="C31" s="19" t="s">
        <v>24</v>
      </c>
      <c r="D31" s="19"/>
      <c r="E31" s="19"/>
      <c r="F31" s="20">
        <f>SUM(F30:F30)</f>
        <v>83.471212</v>
      </c>
      <c r="G31" s="21">
        <f>SUM(G30:G30)</f>
        <v>0.0134</v>
      </c>
      <c r="H31" s="22"/>
    </row>
    <row r="32" spans="1:8" ht="12.75" customHeight="1">
      <c r="A32" s="28"/>
      <c r="B32" s="28"/>
      <c r="C32" s="23" t="s">
        <v>90</v>
      </c>
      <c r="D32" s="23"/>
      <c r="E32" s="23"/>
      <c r="F32" s="24">
        <f>SUM(F15,F24,F27,F31)</f>
        <v>6241.4909130000015</v>
      </c>
      <c r="G32" s="25">
        <f>SUM(G15,G24,G27,G31)</f>
        <v>0.9999999999999999</v>
      </c>
      <c r="H32" s="26"/>
    </row>
    <row r="33" ht="12.75" customHeight="1"/>
    <row r="34" spans="3:9" ht="12.75" customHeight="1">
      <c r="C34" s="1" t="s">
        <v>359</v>
      </c>
      <c r="I34" s="34"/>
    </row>
    <row r="35" spans="3:9" ht="12.75" customHeight="1">
      <c r="C35" s="1" t="s">
        <v>360</v>
      </c>
      <c r="I35" s="35"/>
    </row>
    <row r="36" ht="12.75" customHeight="1">
      <c r="C36" s="1"/>
    </row>
    <row r="37" ht="12.75" customHeight="1">
      <c r="C37" s="1" t="s">
        <v>362</v>
      </c>
    </row>
    <row r="38" spans="3:4" ht="12.75" customHeight="1">
      <c r="C38" s="2" t="s">
        <v>363</v>
      </c>
      <c r="D38" t="s">
        <v>383</v>
      </c>
    </row>
    <row r="39" ht="12.75" customHeight="1">
      <c r="C39" s="63" t="s">
        <v>475</v>
      </c>
    </row>
    <row r="40" spans="3:4" ht="12.75" customHeight="1">
      <c r="C40" t="s">
        <v>466</v>
      </c>
      <c r="D40" s="68">
        <v>1030.8998</v>
      </c>
    </row>
    <row r="41" spans="3:4" ht="12.75" customHeight="1">
      <c r="C41" t="s">
        <v>467</v>
      </c>
      <c r="D41" s="68">
        <v>1030.903</v>
      </c>
    </row>
    <row r="42" spans="3:4" ht="12.75" customHeight="1">
      <c r="C42" t="s">
        <v>468</v>
      </c>
      <c r="D42" s="68">
        <v>1031.1993</v>
      </c>
    </row>
    <row r="43" ht="12.75" customHeight="1">
      <c r="C43" s="57" t="s">
        <v>472</v>
      </c>
    </row>
    <row r="44" spans="3:6" ht="12.75" customHeight="1">
      <c r="C44" t="s">
        <v>466</v>
      </c>
      <c r="D44" s="68">
        <v>1024.8452</v>
      </c>
      <c r="F44" s="138"/>
    </row>
    <row r="45" spans="3:6" ht="12.75" customHeight="1">
      <c r="C45" t="s">
        <v>467</v>
      </c>
      <c r="D45" s="68">
        <v>1024.8506</v>
      </c>
      <c r="F45" s="138"/>
    </row>
    <row r="46" spans="3:6" ht="12.75" customHeight="1">
      <c r="C46" t="s">
        <v>468</v>
      </c>
      <c r="D46" s="68">
        <v>1025.2355</v>
      </c>
      <c r="F46" s="138"/>
    </row>
    <row r="47" ht="12.75" customHeight="1"/>
    <row r="48" spans="3:4" ht="12.75" customHeight="1">
      <c r="C48" t="s">
        <v>469</v>
      </c>
      <c r="D48" t="s">
        <v>383</v>
      </c>
    </row>
    <row r="49" spans="3:4" ht="12.75" customHeight="1">
      <c r="C49" t="s">
        <v>426</v>
      </c>
      <c r="D49" t="s">
        <v>383</v>
      </c>
    </row>
    <row r="50" spans="3:4" ht="12.75" customHeight="1">
      <c r="C50" t="s">
        <v>470</v>
      </c>
      <c r="D50" t="s">
        <v>383</v>
      </c>
    </row>
    <row r="51" spans="3:4" ht="12.75" customHeight="1">
      <c r="C51" t="s">
        <v>378</v>
      </c>
      <c r="D51" s="155" t="s">
        <v>490</v>
      </c>
    </row>
    <row r="52" ht="12.75" customHeight="1">
      <c r="C52" t="s">
        <v>428</v>
      </c>
    </row>
    <row r="53" spans="3:5" ht="12.75" customHeight="1">
      <c r="C53" t="s">
        <v>380</v>
      </c>
      <c r="D53" t="s">
        <v>393</v>
      </c>
      <c r="E53" t="s">
        <v>394</v>
      </c>
    </row>
    <row r="54" spans="3:5" ht="12.75" customHeight="1">
      <c r="C54" t="s">
        <v>471</v>
      </c>
      <c r="D54" t="s">
        <v>443</v>
      </c>
      <c r="E54" t="s">
        <v>443</v>
      </c>
    </row>
    <row r="55" spans="3:7" ht="12.75" customHeight="1">
      <c r="C55" s="152" t="s">
        <v>381</v>
      </c>
      <c r="D55" s="152"/>
      <c r="E55" s="152"/>
      <c r="F55" s="152"/>
      <c r="G55" s="152"/>
    </row>
    <row r="56" ht="12.75" customHeight="1">
      <c r="C56" t="s">
        <v>382</v>
      </c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sheetProtection/>
  <mergeCells count="2">
    <mergeCell ref="C1:G1"/>
    <mergeCell ref="C55:G5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9">
      <selection activeCell="D42" sqref="D42:D44"/>
    </sheetView>
  </sheetViews>
  <sheetFormatPr defaultColWidth="9.140625" defaultRowHeight="12.75"/>
  <cols>
    <col min="1" max="1" width="7.57421875" style="0" customWidth="1"/>
    <col min="2" max="2" width="14.421875" style="0" customWidth="1"/>
    <col min="3" max="3" width="97.140625" style="0" customWidth="1"/>
    <col min="4" max="4" width="15.57421875" style="0" customWidth="1"/>
    <col min="5" max="5" width="15.57421875" style="40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32" customWidth="1"/>
    <col min="10" max="10" width="17.421875" style="0" customWidth="1"/>
    <col min="11" max="11" width="9.140625" style="45" customWidth="1"/>
    <col min="12" max="12" width="15.140625" style="32" customWidth="1"/>
  </cols>
  <sheetData>
    <row r="1" spans="1:8" ht="18.75">
      <c r="A1" s="3"/>
      <c r="B1" s="3"/>
      <c r="C1" s="151" t="s">
        <v>353</v>
      </c>
      <c r="D1" s="151"/>
      <c r="E1" s="151"/>
      <c r="F1" s="151"/>
      <c r="G1" s="151"/>
      <c r="H1" s="28"/>
    </row>
    <row r="2" spans="1:8" ht="12.75">
      <c r="A2" s="4" t="s">
        <v>1</v>
      </c>
      <c r="B2" s="4"/>
      <c r="C2" s="5" t="s">
        <v>2</v>
      </c>
      <c r="D2" s="6"/>
      <c r="E2" s="38"/>
      <c r="F2" s="7"/>
      <c r="G2" s="8"/>
      <c r="H2" s="30"/>
    </row>
    <row r="3" spans="1:8" ht="15.75" customHeight="1">
      <c r="A3" s="9"/>
      <c r="B3" s="9"/>
      <c r="C3" s="10"/>
      <c r="D3" s="4"/>
      <c r="E3" s="38"/>
      <c r="F3" s="7"/>
      <c r="G3" s="8"/>
      <c r="H3" s="30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39" t="s">
        <v>358</v>
      </c>
      <c r="F4" s="13" t="s">
        <v>6</v>
      </c>
      <c r="G4" s="14" t="s">
        <v>7</v>
      </c>
      <c r="H4" s="31" t="s">
        <v>8</v>
      </c>
      <c r="I4" s="33"/>
      <c r="L4" s="36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355</v>
      </c>
      <c r="C9" t="s">
        <v>354</v>
      </c>
      <c r="D9" t="s">
        <v>13</v>
      </c>
      <c r="E9" s="40">
        <v>100000000</v>
      </c>
      <c r="F9" s="15">
        <v>931.151</v>
      </c>
      <c r="G9" s="16">
        <v>0.163</v>
      </c>
      <c r="H9" s="17">
        <v>41746</v>
      </c>
    </row>
    <row r="10" spans="1:11" ht="12.75" customHeight="1">
      <c r="A10">
        <v>2</v>
      </c>
      <c r="B10" t="s">
        <v>356</v>
      </c>
      <c r="C10" t="s">
        <v>149</v>
      </c>
      <c r="D10" t="s">
        <v>16</v>
      </c>
      <c r="E10" s="40">
        <v>100000000</v>
      </c>
      <c r="F10" s="15">
        <v>930.404</v>
      </c>
      <c r="G10" s="16">
        <v>0.1629</v>
      </c>
      <c r="H10" s="17">
        <v>41745</v>
      </c>
      <c r="J10" s="18" t="s">
        <v>17</v>
      </c>
      <c r="K10" s="46" t="s">
        <v>18</v>
      </c>
    </row>
    <row r="11" spans="1:11" ht="12.75" customHeight="1">
      <c r="A11">
        <v>3</v>
      </c>
      <c r="B11" t="s">
        <v>357</v>
      </c>
      <c r="C11" t="s">
        <v>12</v>
      </c>
      <c r="D11" t="s">
        <v>13</v>
      </c>
      <c r="E11" s="40">
        <v>80000000</v>
      </c>
      <c r="F11" s="15">
        <v>740.9768</v>
      </c>
      <c r="G11" s="16">
        <v>0.1297</v>
      </c>
      <c r="H11" s="17">
        <v>41747</v>
      </c>
      <c r="J11" s="16" t="s">
        <v>13</v>
      </c>
      <c r="K11" s="45">
        <v>0.8162</v>
      </c>
    </row>
    <row r="12" spans="1:11" ht="12.75" customHeight="1">
      <c r="A12" s="27"/>
      <c r="B12" s="27"/>
      <c r="C12" s="19" t="s">
        <v>24</v>
      </c>
      <c r="D12" s="19"/>
      <c r="E12" s="41"/>
      <c r="F12" s="20">
        <f>SUM(F9:F11)</f>
        <v>2602.5317999999997</v>
      </c>
      <c r="G12" s="21">
        <f>SUM(G9:G11)</f>
        <v>0.4556</v>
      </c>
      <c r="H12" s="22"/>
      <c r="I12" s="34"/>
      <c r="J12" s="16" t="s">
        <v>16</v>
      </c>
      <c r="K12" s="45">
        <v>0.1629</v>
      </c>
    </row>
    <row r="13" spans="6:11" ht="12.75" customHeight="1">
      <c r="F13" s="15"/>
      <c r="G13" s="16"/>
      <c r="H13" s="17"/>
      <c r="J13" s="16" t="s">
        <v>110</v>
      </c>
      <c r="K13" s="45">
        <v>0.0173</v>
      </c>
    </row>
    <row r="14" spans="3:11" ht="12.75" customHeight="1">
      <c r="C14" s="1" t="s">
        <v>27</v>
      </c>
      <c r="F14" s="15"/>
      <c r="G14" s="16"/>
      <c r="H14" s="17"/>
      <c r="J14" s="16" t="s">
        <v>35</v>
      </c>
      <c r="K14" s="45">
        <v>0.0036</v>
      </c>
    </row>
    <row r="15" spans="1:10" ht="12.75" customHeight="1">
      <c r="A15">
        <v>4</v>
      </c>
      <c r="B15" t="s">
        <v>134</v>
      </c>
      <c r="C15" t="s">
        <v>133</v>
      </c>
      <c r="D15" t="s">
        <v>13</v>
      </c>
      <c r="E15" s="40">
        <v>162500000</v>
      </c>
      <c r="F15" s="15">
        <v>1496.9565</v>
      </c>
      <c r="G15" s="16">
        <v>0.262</v>
      </c>
      <c r="H15" s="17">
        <v>41758</v>
      </c>
      <c r="J15" s="16"/>
    </row>
    <row r="16" spans="1:8" ht="12.75" customHeight="1">
      <c r="A16">
        <v>5</v>
      </c>
      <c r="B16" t="s">
        <v>266</v>
      </c>
      <c r="C16" t="s">
        <v>265</v>
      </c>
      <c r="D16" t="s">
        <v>13</v>
      </c>
      <c r="E16" s="40">
        <v>161500000</v>
      </c>
      <c r="F16" s="15">
        <v>1494.09464</v>
      </c>
      <c r="G16" s="16">
        <v>0.2615</v>
      </c>
      <c r="H16" s="17">
        <v>41738</v>
      </c>
    </row>
    <row r="17" spans="1:9" ht="12.75" customHeight="1">
      <c r="A17" s="27"/>
      <c r="B17" s="27"/>
      <c r="C17" s="19" t="s">
        <v>24</v>
      </c>
      <c r="D17" s="19"/>
      <c r="E17" s="41"/>
      <c r="F17" s="20">
        <f>SUM(F15:F16)</f>
        <v>2991.05114</v>
      </c>
      <c r="G17" s="21">
        <f>SUM(G15:G16)</f>
        <v>0.5235000000000001</v>
      </c>
      <c r="H17" s="22"/>
      <c r="I17" s="34"/>
    </row>
    <row r="18" spans="6:8" ht="12.75" customHeight="1">
      <c r="F18" s="15"/>
      <c r="G18" s="16"/>
      <c r="H18" s="17"/>
    </row>
    <row r="19" spans="3:8" ht="12.75" customHeight="1">
      <c r="C19" s="1" t="s">
        <v>79</v>
      </c>
      <c r="F19" s="15"/>
      <c r="G19" s="16"/>
      <c r="H19" s="17"/>
    </row>
    <row r="20" spans="3:8" ht="12.75" customHeight="1">
      <c r="C20" s="1" t="s">
        <v>80</v>
      </c>
      <c r="F20" s="15"/>
      <c r="G20" s="16"/>
      <c r="H20" s="17"/>
    </row>
    <row r="21" spans="1:8" ht="12.75" customHeight="1">
      <c r="A21">
        <v>6</v>
      </c>
      <c r="B21" t="s">
        <v>350</v>
      </c>
      <c r="C21" t="s">
        <v>37</v>
      </c>
      <c r="D21" t="s">
        <v>110</v>
      </c>
      <c r="E21" s="40">
        <v>10000000</v>
      </c>
      <c r="F21" s="15">
        <v>99.0942</v>
      </c>
      <c r="G21" s="16">
        <v>0.0173</v>
      </c>
      <c r="H21" s="17">
        <v>41710</v>
      </c>
    </row>
    <row r="22" spans="1:9" ht="12.75" customHeight="1">
      <c r="A22" s="27"/>
      <c r="B22" s="27"/>
      <c r="C22" s="19" t="s">
        <v>24</v>
      </c>
      <c r="D22" s="19"/>
      <c r="E22" s="41"/>
      <c r="F22" s="20">
        <f>SUM(F21:F21)</f>
        <v>99.0942</v>
      </c>
      <c r="G22" s="21">
        <f>SUM(G21:G21)</f>
        <v>0.0173</v>
      </c>
      <c r="H22" s="22"/>
      <c r="I22" s="34"/>
    </row>
    <row r="23" spans="6:8" ht="12.75" customHeight="1">
      <c r="F23" s="15"/>
      <c r="G23" s="16"/>
      <c r="H23" s="17"/>
    </row>
    <row r="24" spans="3:8" ht="12.75" customHeight="1">
      <c r="C24" s="1" t="s">
        <v>87</v>
      </c>
      <c r="F24" s="15">
        <v>17.60518</v>
      </c>
      <c r="G24" s="16">
        <v>0.0031</v>
      </c>
      <c r="H24" s="17"/>
    </row>
    <row r="25" spans="1:9" ht="12.75" customHeight="1">
      <c r="A25" s="27"/>
      <c r="B25" s="27"/>
      <c r="C25" s="19" t="s">
        <v>24</v>
      </c>
      <c r="D25" s="19"/>
      <c r="E25" s="41"/>
      <c r="F25" s="20">
        <f>SUM(F24:F24)</f>
        <v>17.60518</v>
      </c>
      <c r="G25" s="21">
        <f>SUM(G24:G24)</f>
        <v>0.0031</v>
      </c>
      <c r="H25" s="22"/>
      <c r="I25" s="34"/>
    </row>
    <row r="26" spans="6:8" ht="12.75" customHeight="1">
      <c r="F26" s="15"/>
      <c r="G26" s="16"/>
      <c r="H26" s="17"/>
    </row>
    <row r="27" spans="3:8" ht="12.75" customHeight="1">
      <c r="C27" s="1" t="s">
        <v>88</v>
      </c>
      <c r="F27" s="15"/>
      <c r="G27" s="16"/>
      <c r="H27" s="17"/>
    </row>
    <row r="28" spans="3:8" ht="12.75" customHeight="1">
      <c r="C28" s="1" t="s">
        <v>89</v>
      </c>
      <c r="F28" s="15">
        <v>2.280002</v>
      </c>
      <c r="G28" s="16">
        <v>0.0005</v>
      </c>
      <c r="H28" s="17"/>
    </row>
    <row r="29" spans="1:9" ht="12.75" customHeight="1">
      <c r="A29" s="27"/>
      <c r="B29" s="27"/>
      <c r="C29" s="19" t="s">
        <v>24</v>
      </c>
      <c r="D29" s="19"/>
      <c r="E29" s="41"/>
      <c r="F29" s="20">
        <f>SUM(F28:F28)</f>
        <v>2.280002</v>
      </c>
      <c r="G29" s="21">
        <f>SUM(G28:G28)</f>
        <v>0.0005</v>
      </c>
      <c r="H29" s="22"/>
      <c r="I29" s="34"/>
    </row>
    <row r="30" spans="1:9" ht="12.75" customHeight="1">
      <c r="A30" s="28"/>
      <c r="B30" s="28"/>
      <c r="C30" s="23" t="s">
        <v>90</v>
      </c>
      <c r="D30" s="23"/>
      <c r="E30" s="42"/>
      <c r="F30" s="24">
        <f>SUM(F12,F17,F22,F25,F29)</f>
        <v>5712.562322</v>
      </c>
      <c r="G30" s="25">
        <f>SUM(G12,G17,G22,G25,G29)</f>
        <v>1</v>
      </c>
      <c r="H30" s="26"/>
      <c r="I30" s="35"/>
    </row>
    <row r="31" ht="12.75" customHeight="1"/>
    <row r="32" ht="12.75" customHeight="1">
      <c r="C32" s="1" t="s">
        <v>359</v>
      </c>
    </row>
    <row r="33" ht="12.75" customHeight="1">
      <c r="C33" s="1" t="s">
        <v>360</v>
      </c>
    </row>
    <row r="34" ht="12.75" customHeight="1">
      <c r="C34" s="1"/>
    </row>
    <row r="35" spans="3:5" ht="12.75" customHeight="1">
      <c r="C35" s="1" t="s">
        <v>362</v>
      </c>
      <c r="E35"/>
    </row>
    <row r="36" spans="3:5" ht="12.75" customHeight="1">
      <c r="C36" s="2" t="s">
        <v>363</v>
      </c>
      <c r="D36" t="s">
        <v>383</v>
      </c>
      <c r="E36"/>
    </row>
    <row r="37" spans="3:5" ht="12.75" customHeight="1">
      <c r="C37" s="63" t="s">
        <v>475</v>
      </c>
      <c r="E37"/>
    </row>
    <row r="38" spans="3:5" ht="12.75" customHeight="1">
      <c r="C38" t="s">
        <v>466</v>
      </c>
      <c r="D38" s="68">
        <v>1015.9169</v>
      </c>
      <c r="E38"/>
    </row>
    <row r="39" spans="3:5" ht="12.75" customHeight="1">
      <c r="C39" t="s">
        <v>467</v>
      </c>
      <c r="D39" s="68">
        <v>1015.9457</v>
      </c>
      <c r="E39"/>
    </row>
    <row r="40" spans="3:5" ht="12.75" customHeight="1">
      <c r="C40" t="s">
        <v>468</v>
      </c>
      <c r="D40" s="68">
        <v>1016.0951</v>
      </c>
      <c r="E40"/>
    </row>
    <row r="41" spans="3:5" ht="12.75" customHeight="1">
      <c r="C41" s="57" t="s">
        <v>472</v>
      </c>
      <c r="E41"/>
    </row>
    <row r="42" spans="3:5" ht="12.75" customHeight="1">
      <c r="C42" t="s">
        <v>466</v>
      </c>
      <c r="D42" s="68">
        <v>1007.8811</v>
      </c>
      <c r="E42"/>
    </row>
    <row r="43" spans="3:5" ht="12.75" customHeight="1">
      <c r="C43" t="s">
        <v>467</v>
      </c>
      <c r="D43" s="68">
        <v>1007.9257</v>
      </c>
      <c r="E43"/>
    </row>
    <row r="44" spans="3:5" ht="12.75" customHeight="1">
      <c r="C44" t="s">
        <v>468</v>
      </c>
      <c r="D44" s="68">
        <v>1008.149</v>
      </c>
      <c r="E44"/>
    </row>
    <row r="45" ht="12.75" customHeight="1">
      <c r="E45"/>
    </row>
    <row r="46" spans="3:5" ht="12.75" customHeight="1">
      <c r="C46" t="s">
        <v>469</v>
      </c>
      <c r="D46" t="s">
        <v>383</v>
      </c>
      <c r="E46"/>
    </row>
    <row r="47" spans="3:5" ht="12.75" customHeight="1">
      <c r="C47" t="s">
        <v>426</v>
      </c>
      <c r="D47" t="s">
        <v>383</v>
      </c>
      <c r="E47"/>
    </row>
    <row r="48" spans="3:5" ht="12.75" customHeight="1">
      <c r="C48" t="s">
        <v>470</v>
      </c>
      <c r="D48" t="s">
        <v>383</v>
      </c>
      <c r="E48"/>
    </row>
    <row r="49" spans="3:5" ht="12.75" customHeight="1">
      <c r="C49" t="s">
        <v>378</v>
      </c>
      <c r="D49" s="155" t="s">
        <v>491</v>
      </c>
      <c r="E49"/>
    </row>
    <row r="50" spans="3:5" ht="12.75" customHeight="1">
      <c r="C50" t="s">
        <v>428</v>
      </c>
      <c r="E50"/>
    </row>
    <row r="51" spans="3:5" ht="12.75" customHeight="1">
      <c r="C51" t="s">
        <v>380</v>
      </c>
      <c r="D51" t="s">
        <v>393</v>
      </c>
      <c r="E51" t="s">
        <v>394</v>
      </c>
    </row>
    <row r="52" spans="3:5" ht="12.75" customHeight="1">
      <c r="C52" t="s">
        <v>471</v>
      </c>
      <c r="D52" t="s">
        <v>443</v>
      </c>
      <c r="E52" t="s">
        <v>443</v>
      </c>
    </row>
    <row r="53" spans="3:7" ht="12.75" customHeight="1">
      <c r="C53" s="152" t="s">
        <v>381</v>
      </c>
      <c r="D53" s="152"/>
      <c r="E53" s="152"/>
      <c r="F53" s="152"/>
      <c r="G53" s="152"/>
    </row>
    <row r="54" ht="12.75" customHeight="1">
      <c r="E54"/>
    </row>
    <row r="55" spans="3:5" ht="12.75" customHeight="1">
      <c r="C55" t="s">
        <v>382</v>
      </c>
      <c r="E55"/>
    </row>
    <row r="56" ht="12.75" customHeight="1">
      <c r="E56"/>
    </row>
    <row r="57" ht="12.75" customHeight="1"/>
  </sheetData>
  <sheetProtection/>
  <mergeCells count="2">
    <mergeCell ref="C1:G1"/>
    <mergeCell ref="C53:G5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0"/>
  <sheetViews>
    <sheetView zoomScalePageLayoutView="0" workbookViewId="0" topLeftCell="A73">
      <selection activeCell="D103" sqref="D103"/>
    </sheetView>
  </sheetViews>
  <sheetFormatPr defaultColWidth="9.140625" defaultRowHeight="12.75"/>
  <cols>
    <col min="1" max="1" width="7.57421875" style="0" customWidth="1"/>
    <col min="2" max="2" width="15.57421875" style="0" customWidth="1"/>
    <col min="3" max="3" width="59.00390625" style="0" customWidth="1"/>
    <col min="4" max="4" width="15.57421875" style="0" customWidth="1"/>
    <col min="5" max="5" width="15.57421875" style="40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32" customWidth="1"/>
    <col min="10" max="10" width="17.421875" style="0" customWidth="1"/>
    <col min="11" max="11" width="9.140625" style="0" customWidth="1"/>
    <col min="12" max="12" width="15.421875" style="32" customWidth="1"/>
  </cols>
  <sheetData>
    <row r="1" spans="1:8" ht="18.75">
      <c r="A1" s="3"/>
      <c r="B1" s="3"/>
      <c r="C1" s="151" t="s">
        <v>92</v>
      </c>
      <c r="D1" s="151"/>
      <c r="E1" s="151"/>
      <c r="F1" s="151"/>
      <c r="G1" s="151"/>
      <c r="H1" s="28"/>
    </row>
    <row r="2" spans="1:8" ht="12.75">
      <c r="A2" s="4" t="s">
        <v>1</v>
      </c>
      <c r="B2" s="4"/>
      <c r="C2" s="5" t="s">
        <v>2</v>
      </c>
      <c r="D2" s="6"/>
      <c r="E2" s="38"/>
      <c r="F2" s="7"/>
      <c r="G2" s="8"/>
      <c r="H2" s="30"/>
    </row>
    <row r="3" spans="1:8" ht="15.75" customHeight="1">
      <c r="A3" s="9"/>
      <c r="B3" s="9"/>
      <c r="C3" s="10"/>
      <c r="D3" s="4"/>
      <c r="E3" s="38"/>
      <c r="F3" s="7"/>
      <c r="G3" s="8"/>
      <c r="H3" s="30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39" t="s">
        <v>358</v>
      </c>
      <c r="F4" s="13" t="s">
        <v>6</v>
      </c>
      <c r="G4" s="14" t="s">
        <v>7</v>
      </c>
      <c r="H4" s="31" t="s">
        <v>8</v>
      </c>
      <c r="I4" s="33"/>
      <c r="L4" s="36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94</v>
      </c>
      <c r="C9" t="s">
        <v>93</v>
      </c>
      <c r="D9" t="s">
        <v>16</v>
      </c>
      <c r="E9" s="40">
        <v>420000000</v>
      </c>
      <c r="F9" s="15">
        <v>4040.61</v>
      </c>
      <c r="G9" s="16">
        <v>0.0828</v>
      </c>
      <c r="H9" s="17">
        <v>41621</v>
      </c>
    </row>
    <row r="10" spans="1:11" ht="12.75" customHeight="1">
      <c r="A10">
        <v>2</v>
      </c>
      <c r="B10" t="s">
        <v>96</v>
      </c>
      <c r="C10" t="s">
        <v>95</v>
      </c>
      <c r="D10" t="s">
        <v>16</v>
      </c>
      <c r="E10" s="40">
        <v>250000000</v>
      </c>
      <c r="F10" s="15">
        <v>2496.99</v>
      </c>
      <c r="G10" s="16">
        <v>0.0512</v>
      </c>
      <c r="H10" s="17">
        <v>41491</v>
      </c>
      <c r="J10" s="18" t="s">
        <v>17</v>
      </c>
      <c r="K10" s="18" t="s">
        <v>18</v>
      </c>
    </row>
    <row r="11" spans="1:11" ht="12.75" customHeight="1">
      <c r="A11">
        <v>3</v>
      </c>
      <c r="B11" t="s">
        <v>98</v>
      </c>
      <c r="C11" t="s">
        <v>97</v>
      </c>
      <c r="D11" t="s">
        <v>25</v>
      </c>
      <c r="E11" s="40">
        <v>250000000</v>
      </c>
      <c r="F11" s="15">
        <v>2467.8675</v>
      </c>
      <c r="G11" s="16">
        <v>0.0506</v>
      </c>
      <c r="H11" s="17">
        <v>41530</v>
      </c>
      <c r="J11" s="16" t="s">
        <v>16</v>
      </c>
      <c r="K11" s="16">
        <v>0.31489999999999996</v>
      </c>
    </row>
    <row r="12" spans="1:11" ht="12.75" customHeight="1">
      <c r="A12">
        <v>4</v>
      </c>
      <c r="B12" t="s">
        <v>100</v>
      </c>
      <c r="C12" t="s">
        <v>99</v>
      </c>
      <c r="D12" t="s">
        <v>16</v>
      </c>
      <c r="E12" s="40">
        <v>250000000</v>
      </c>
      <c r="F12" s="15">
        <v>2406.9</v>
      </c>
      <c r="G12" s="16">
        <v>0.0493</v>
      </c>
      <c r="H12" s="17">
        <v>41618</v>
      </c>
      <c r="J12" s="16" t="s">
        <v>13</v>
      </c>
      <c r="K12" s="16">
        <v>0.259</v>
      </c>
    </row>
    <row r="13" spans="1:11" ht="12.75" customHeight="1">
      <c r="A13">
        <v>5</v>
      </c>
      <c r="B13" t="s">
        <v>101</v>
      </c>
      <c r="C13" t="s">
        <v>99</v>
      </c>
      <c r="D13" t="s">
        <v>16</v>
      </c>
      <c r="E13" s="40">
        <v>250000000</v>
      </c>
      <c r="F13" s="15">
        <v>2400.0275</v>
      </c>
      <c r="G13" s="16">
        <v>0.0492</v>
      </c>
      <c r="H13" s="17">
        <v>41627</v>
      </c>
      <c r="J13" s="16" t="s">
        <v>25</v>
      </c>
      <c r="K13" s="16">
        <v>0.1953</v>
      </c>
    </row>
    <row r="14" spans="1:11" ht="12.75" customHeight="1">
      <c r="A14">
        <v>6</v>
      </c>
      <c r="B14" t="s">
        <v>102</v>
      </c>
      <c r="C14" t="s">
        <v>97</v>
      </c>
      <c r="D14" t="s">
        <v>25</v>
      </c>
      <c r="E14" s="40">
        <v>250000000</v>
      </c>
      <c r="F14" s="15">
        <v>2394.555</v>
      </c>
      <c r="G14" s="16">
        <v>0.049100000000000005</v>
      </c>
      <c r="H14" s="17">
        <v>41635</v>
      </c>
      <c r="J14" s="16" t="s">
        <v>26</v>
      </c>
      <c r="K14" s="16">
        <v>0.0709</v>
      </c>
    </row>
    <row r="15" spans="1:11" ht="12.75" customHeight="1">
      <c r="A15">
        <v>7</v>
      </c>
      <c r="B15" t="s">
        <v>105</v>
      </c>
      <c r="C15" t="s">
        <v>103</v>
      </c>
      <c r="D15" t="s">
        <v>25</v>
      </c>
      <c r="E15" s="40">
        <v>230000000</v>
      </c>
      <c r="F15" s="15">
        <v>2135.1429</v>
      </c>
      <c r="G15" s="16">
        <v>0.0438</v>
      </c>
      <c r="H15" s="17">
        <v>41765</v>
      </c>
      <c r="J15" s="16" t="s">
        <v>104</v>
      </c>
      <c r="K15" s="16">
        <v>0.040999999999999995</v>
      </c>
    </row>
    <row r="16" spans="1:11" ht="12.75" customHeight="1">
      <c r="A16">
        <v>8</v>
      </c>
      <c r="B16" t="s">
        <v>108</v>
      </c>
      <c r="C16" t="s">
        <v>106</v>
      </c>
      <c r="D16" t="s">
        <v>16</v>
      </c>
      <c r="E16" s="40">
        <v>150000000</v>
      </c>
      <c r="F16" s="15">
        <v>1441.251</v>
      </c>
      <c r="G16" s="16">
        <v>0.029500000000000002</v>
      </c>
      <c r="H16" s="17">
        <v>41624</v>
      </c>
      <c r="J16" s="16" t="s">
        <v>107</v>
      </c>
      <c r="K16" s="16">
        <v>0.0301</v>
      </c>
    </row>
    <row r="17" spans="1:11" ht="12.75" customHeight="1">
      <c r="A17">
        <v>9</v>
      </c>
      <c r="B17" t="s">
        <v>111</v>
      </c>
      <c r="C17" t="s">
        <v>109</v>
      </c>
      <c r="D17" t="s">
        <v>16</v>
      </c>
      <c r="E17" s="40">
        <v>110000000</v>
      </c>
      <c r="F17" s="15">
        <v>1095.6429</v>
      </c>
      <c r="G17" s="16">
        <v>0.0225</v>
      </c>
      <c r="H17" s="17">
        <v>41500</v>
      </c>
      <c r="J17" s="16" t="s">
        <v>110</v>
      </c>
      <c r="K17" s="16">
        <v>0.03</v>
      </c>
    </row>
    <row r="18" spans="1:11" ht="12.75" customHeight="1">
      <c r="A18">
        <v>10</v>
      </c>
      <c r="B18" t="s">
        <v>113</v>
      </c>
      <c r="C18" t="s">
        <v>22</v>
      </c>
      <c r="D18" t="s">
        <v>16</v>
      </c>
      <c r="E18" s="40">
        <v>50000000</v>
      </c>
      <c r="F18" s="15">
        <v>499.2365</v>
      </c>
      <c r="G18" s="16">
        <v>0.0102</v>
      </c>
      <c r="H18" s="17">
        <v>41492</v>
      </c>
      <c r="J18" s="16" t="s">
        <v>112</v>
      </c>
      <c r="K18" s="16">
        <v>0.012199999999999999</v>
      </c>
    </row>
    <row r="19" spans="1:11" ht="12.75" customHeight="1">
      <c r="A19">
        <v>11</v>
      </c>
      <c r="B19" t="s">
        <v>115</v>
      </c>
      <c r="C19" t="s">
        <v>15</v>
      </c>
      <c r="D19" t="s">
        <v>16</v>
      </c>
      <c r="E19" s="40">
        <v>50000000</v>
      </c>
      <c r="F19" s="15">
        <v>494.017</v>
      </c>
      <c r="G19" s="16">
        <v>0.0101</v>
      </c>
      <c r="H19" s="17">
        <v>41527</v>
      </c>
      <c r="J19" s="16" t="s">
        <v>114</v>
      </c>
      <c r="K19" s="16">
        <v>0.0102</v>
      </c>
    </row>
    <row r="20" spans="1:11" ht="12.75" customHeight="1">
      <c r="A20">
        <v>12</v>
      </c>
      <c r="B20" t="s">
        <v>117</v>
      </c>
      <c r="C20" t="s">
        <v>12</v>
      </c>
      <c r="D20" t="s">
        <v>13</v>
      </c>
      <c r="E20" s="40">
        <v>500000</v>
      </c>
      <c r="F20" s="15">
        <v>4.649885</v>
      </c>
      <c r="G20" s="16">
        <v>0.0001</v>
      </c>
      <c r="H20" s="17">
        <v>41732</v>
      </c>
      <c r="J20" s="16" t="s">
        <v>116</v>
      </c>
      <c r="K20" s="16">
        <v>0.0101</v>
      </c>
    </row>
    <row r="21" spans="1:11" ht="12.75" customHeight="1">
      <c r="A21" s="27"/>
      <c r="B21" s="27"/>
      <c r="C21" s="19" t="s">
        <v>24</v>
      </c>
      <c r="D21" s="19"/>
      <c r="E21" s="41"/>
      <c r="F21" s="20">
        <f>SUM(F9:F20)</f>
        <v>21876.890184999997</v>
      </c>
      <c r="G21" s="21">
        <f>SUM(G9:G20)</f>
        <v>0.4484000000000001</v>
      </c>
      <c r="H21" s="22"/>
      <c r="I21" s="34"/>
      <c r="J21" s="16" t="s">
        <v>30</v>
      </c>
      <c r="K21" s="16">
        <v>0.01</v>
      </c>
    </row>
    <row r="22" spans="6:11" ht="12.75" customHeight="1">
      <c r="F22" s="15"/>
      <c r="G22" s="16"/>
      <c r="H22" s="17"/>
      <c r="J22" s="16" t="s">
        <v>119</v>
      </c>
      <c r="K22" s="16">
        <v>0.0045000000000000005</v>
      </c>
    </row>
    <row r="23" spans="3:11" ht="12.75" customHeight="1">
      <c r="C23" s="1" t="s">
        <v>27</v>
      </c>
      <c r="F23" s="15"/>
      <c r="G23" s="16"/>
      <c r="H23" s="17"/>
      <c r="J23" s="16" t="s">
        <v>35</v>
      </c>
      <c r="K23" s="16">
        <v>0.0118</v>
      </c>
    </row>
    <row r="24" spans="1:8" ht="12.75" customHeight="1">
      <c r="A24">
        <v>13</v>
      </c>
      <c r="B24" t="s">
        <v>121</v>
      </c>
      <c r="C24" t="s">
        <v>120</v>
      </c>
      <c r="D24" t="s">
        <v>13</v>
      </c>
      <c r="E24" s="40">
        <v>250000000</v>
      </c>
      <c r="F24" s="15">
        <v>2496.9325</v>
      </c>
      <c r="G24" s="16">
        <v>0.0512</v>
      </c>
      <c r="H24" s="17">
        <v>41491</v>
      </c>
    </row>
    <row r="25" spans="1:11" ht="12.75" customHeight="1">
      <c r="A25">
        <v>14</v>
      </c>
      <c r="B25" t="s">
        <v>123</v>
      </c>
      <c r="C25" t="s">
        <v>122</v>
      </c>
      <c r="D25" t="s">
        <v>25</v>
      </c>
      <c r="E25" s="40">
        <v>250000000</v>
      </c>
      <c r="F25" s="15">
        <v>2480.055</v>
      </c>
      <c r="G25" s="16">
        <v>0.0508</v>
      </c>
      <c r="H25" s="17">
        <v>41513</v>
      </c>
      <c r="J25" s="16"/>
      <c r="K25" s="16"/>
    </row>
    <row r="26" spans="1:11" ht="12.75" customHeight="1">
      <c r="A26">
        <v>15</v>
      </c>
      <c r="B26" t="s">
        <v>50</v>
      </c>
      <c r="C26" t="s">
        <v>29</v>
      </c>
      <c r="D26" t="s">
        <v>13</v>
      </c>
      <c r="E26" s="40">
        <v>250000000</v>
      </c>
      <c r="F26" s="15">
        <v>2474.2525</v>
      </c>
      <c r="G26" s="16">
        <v>0.0507</v>
      </c>
      <c r="H26" s="17">
        <v>41521</v>
      </c>
      <c r="J26" s="16"/>
      <c r="K26" s="16"/>
    </row>
    <row r="27" spans="1:8" ht="12.75" customHeight="1">
      <c r="A27">
        <v>16</v>
      </c>
      <c r="B27" t="s">
        <v>125</v>
      </c>
      <c r="C27" t="s">
        <v>124</v>
      </c>
      <c r="D27" t="s">
        <v>13</v>
      </c>
      <c r="E27" s="40">
        <v>250000000</v>
      </c>
      <c r="F27" s="15">
        <v>2427.02</v>
      </c>
      <c r="G27" s="16">
        <v>0.049800000000000004</v>
      </c>
      <c r="H27" s="17">
        <v>41577</v>
      </c>
    </row>
    <row r="28" spans="1:8" ht="12.75" customHeight="1">
      <c r="A28">
        <v>17</v>
      </c>
      <c r="B28" t="s">
        <v>127</v>
      </c>
      <c r="C28" t="s">
        <v>126</v>
      </c>
      <c r="D28" t="s">
        <v>13</v>
      </c>
      <c r="E28" s="40">
        <v>200000000</v>
      </c>
      <c r="F28" s="15">
        <v>1971.826</v>
      </c>
      <c r="G28" s="16">
        <v>0.0404</v>
      </c>
      <c r="H28" s="17">
        <v>41534</v>
      </c>
    </row>
    <row r="29" spans="1:8" ht="12.75" customHeight="1">
      <c r="A29">
        <v>18</v>
      </c>
      <c r="B29" t="s">
        <v>71</v>
      </c>
      <c r="C29" t="s">
        <v>70</v>
      </c>
      <c r="D29" t="s">
        <v>13</v>
      </c>
      <c r="E29" s="40">
        <v>100000000</v>
      </c>
      <c r="F29" s="15">
        <v>991.717</v>
      </c>
      <c r="G29" s="16">
        <v>0.0203</v>
      </c>
      <c r="H29" s="17">
        <v>41514</v>
      </c>
    </row>
    <row r="30" spans="1:8" ht="12.75" customHeight="1">
      <c r="A30">
        <v>19</v>
      </c>
      <c r="B30" t="s">
        <v>129</v>
      </c>
      <c r="C30" t="s">
        <v>128</v>
      </c>
      <c r="D30" t="s">
        <v>13</v>
      </c>
      <c r="E30" s="40">
        <v>100000000</v>
      </c>
      <c r="F30" s="15">
        <v>925.165</v>
      </c>
      <c r="G30" s="16">
        <v>0.019</v>
      </c>
      <c r="H30" s="17">
        <v>41758</v>
      </c>
    </row>
    <row r="31" spans="1:8" ht="12.75" customHeight="1">
      <c r="A31">
        <v>20</v>
      </c>
      <c r="B31" t="s">
        <v>130</v>
      </c>
      <c r="C31" t="s">
        <v>126</v>
      </c>
      <c r="D31" t="s">
        <v>13</v>
      </c>
      <c r="E31" s="40">
        <v>50000000</v>
      </c>
      <c r="F31" s="15">
        <v>499.2335</v>
      </c>
      <c r="G31" s="16">
        <v>0.0102</v>
      </c>
      <c r="H31" s="17">
        <v>41492</v>
      </c>
    </row>
    <row r="32" spans="1:8" ht="12.75" customHeight="1">
      <c r="A32">
        <v>21</v>
      </c>
      <c r="B32" t="s">
        <v>132</v>
      </c>
      <c r="C32" t="s">
        <v>131</v>
      </c>
      <c r="D32" t="s">
        <v>13</v>
      </c>
      <c r="E32" s="40">
        <v>50000000</v>
      </c>
      <c r="F32" s="15">
        <v>498.9275</v>
      </c>
      <c r="G32" s="16">
        <v>0.0102</v>
      </c>
      <c r="H32" s="17">
        <v>41494</v>
      </c>
    </row>
    <row r="33" spans="1:8" ht="12.75" customHeight="1">
      <c r="A33">
        <v>22</v>
      </c>
      <c r="B33" t="s">
        <v>64</v>
      </c>
      <c r="C33" t="s">
        <v>53</v>
      </c>
      <c r="D33" t="s">
        <v>16</v>
      </c>
      <c r="E33" s="40">
        <v>50000000</v>
      </c>
      <c r="F33" s="15">
        <v>494.7615</v>
      </c>
      <c r="G33" s="16">
        <v>0.0101</v>
      </c>
      <c r="H33" s="17">
        <v>41519</v>
      </c>
    </row>
    <row r="34" spans="1:8" ht="12.75" customHeight="1">
      <c r="A34">
        <v>23</v>
      </c>
      <c r="B34" t="s">
        <v>134</v>
      </c>
      <c r="C34" t="s">
        <v>133</v>
      </c>
      <c r="D34" t="s">
        <v>13</v>
      </c>
      <c r="E34" s="40">
        <v>37500000</v>
      </c>
      <c r="F34" s="15">
        <v>345.4515</v>
      </c>
      <c r="G34" s="16">
        <v>0.0070999999999999995</v>
      </c>
      <c r="H34" s="17">
        <v>41758</v>
      </c>
    </row>
    <row r="35" spans="1:8" ht="12.75" customHeight="1">
      <c r="A35">
        <v>24</v>
      </c>
      <c r="B35" t="s">
        <v>75</v>
      </c>
      <c r="C35" t="s">
        <v>74</v>
      </c>
      <c r="D35" t="s">
        <v>25</v>
      </c>
      <c r="E35" s="40">
        <v>5000000</v>
      </c>
      <c r="F35" s="15">
        <v>49.5446</v>
      </c>
      <c r="G35" s="16">
        <v>0.001</v>
      </c>
      <c r="H35" s="17">
        <v>41515</v>
      </c>
    </row>
    <row r="36" spans="1:9" ht="12.75" customHeight="1">
      <c r="A36" s="27"/>
      <c r="B36" s="27"/>
      <c r="C36" s="19" t="s">
        <v>24</v>
      </c>
      <c r="D36" s="19"/>
      <c r="E36" s="41"/>
      <c r="F36" s="20">
        <f>SUM(F24:F35)</f>
        <v>15654.8866</v>
      </c>
      <c r="G36" s="21">
        <f>SUM(G24:G35)</f>
        <v>0.3208</v>
      </c>
      <c r="H36" s="22"/>
      <c r="I36" s="34"/>
    </row>
    <row r="37" spans="6:8" ht="12.75" customHeight="1">
      <c r="F37" s="15"/>
      <c r="G37" s="16"/>
      <c r="H37" s="17"/>
    </row>
    <row r="38" spans="3:8" ht="12.75" customHeight="1">
      <c r="C38" s="1" t="s">
        <v>76</v>
      </c>
      <c r="F38" s="15"/>
      <c r="G38" s="16"/>
      <c r="H38" s="17"/>
    </row>
    <row r="39" spans="1:8" ht="12.75" customHeight="1">
      <c r="A39">
        <v>25</v>
      </c>
      <c r="B39" t="s">
        <v>135</v>
      </c>
      <c r="C39" t="s">
        <v>136</v>
      </c>
      <c r="D39" t="s">
        <v>26</v>
      </c>
      <c r="E39" s="40">
        <v>250000000</v>
      </c>
      <c r="F39" s="15">
        <v>2472.0475</v>
      </c>
      <c r="G39" s="16">
        <v>0.0507</v>
      </c>
      <c r="H39" s="17">
        <v>41543</v>
      </c>
    </row>
    <row r="40" spans="1:8" ht="12.75" customHeight="1">
      <c r="A40">
        <v>26</v>
      </c>
      <c r="B40" t="s">
        <v>137</v>
      </c>
      <c r="C40" t="s">
        <v>136</v>
      </c>
      <c r="D40" t="s">
        <v>26</v>
      </c>
      <c r="E40" s="40">
        <v>100000000</v>
      </c>
      <c r="F40" s="15">
        <v>986.112</v>
      </c>
      <c r="G40" s="16">
        <v>0.0202</v>
      </c>
      <c r="H40" s="17">
        <v>41536</v>
      </c>
    </row>
    <row r="41" spans="1:9" ht="12.75" customHeight="1">
      <c r="A41" s="27"/>
      <c r="B41" s="27"/>
      <c r="C41" s="19" t="s">
        <v>24</v>
      </c>
      <c r="D41" s="19"/>
      <c r="E41" s="41"/>
      <c r="F41" s="20">
        <f>SUM(F39:F40)</f>
        <v>3458.1595</v>
      </c>
      <c r="G41" s="21">
        <f>SUM(G39:G40)</f>
        <v>0.0709</v>
      </c>
      <c r="H41" s="22"/>
      <c r="I41" s="34"/>
    </row>
    <row r="42" spans="6:8" ht="12.75" customHeight="1">
      <c r="F42" s="15"/>
      <c r="G42" s="16"/>
      <c r="H42" s="17"/>
    </row>
    <row r="43" spans="3:8" ht="12.75" customHeight="1">
      <c r="C43" s="1" t="s">
        <v>79</v>
      </c>
      <c r="F43" s="15"/>
      <c r="G43" s="16"/>
      <c r="H43" s="17"/>
    </row>
    <row r="44" spans="3:8" ht="12.75" customHeight="1">
      <c r="C44" s="1" t="s">
        <v>80</v>
      </c>
      <c r="F44" s="15"/>
      <c r="G44" s="16"/>
      <c r="H44" s="17"/>
    </row>
    <row r="45" spans="1:8" ht="12.75" customHeight="1">
      <c r="A45">
        <v>27</v>
      </c>
      <c r="B45" t="s">
        <v>138</v>
      </c>
      <c r="C45" t="s">
        <v>124</v>
      </c>
      <c r="D45" t="s">
        <v>104</v>
      </c>
      <c r="E45" s="40">
        <v>200000000</v>
      </c>
      <c r="F45" s="15">
        <v>1999.024</v>
      </c>
      <c r="G45" s="16">
        <v>0.040999999999999995</v>
      </c>
      <c r="H45" s="17">
        <v>41869</v>
      </c>
    </row>
    <row r="46" spans="1:8" ht="12.75" customHeight="1">
      <c r="A46">
        <v>28</v>
      </c>
      <c r="B46" t="s">
        <v>140</v>
      </c>
      <c r="C46" t="s">
        <v>139</v>
      </c>
      <c r="D46" t="s">
        <v>107</v>
      </c>
      <c r="E46" s="40">
        <v>100000000</v>
      </c>
      <c r="F46" s="15">
        <v>972.235</v>
      </c>
      <c r="G46" s="16">
        <v>0.0199</v>
      </c>
      <c r="H46" s="17">
        <v>42172</v>
      </c>
    </row>
    <row r="47" spans="1:8" ht="12.75" customHeight="1">
      <c r="A47">
        <v>29</v>
      </c>
      <c r="B47" t="s">
        <v>141</v>
      </c>
      <c r="C47" t="s">
        <v>133</v>
      </c>
      <c r="D47" t="s">
        <v>112</v>
      </c>
      <c r="E47" s="40">
        <v>60000000</v>
      </c>
      <c r="F47" s="15">
        <v>596.3004</v>
      </c>
      <c r="G47" s="16">
        <v>0.012199999999999999</v>
      </c>
      <c r="H47" s="17">
        <v>41879</v>
      </c>
    </row>
    <row r="48" spans="1:8" ht="12.75" customHeight="1">
      <c r="A48">
        <v>30</v>
      </c>
      <c r="B48" t="s">
        <v>143</v>
      </c>
      <c r="C48" t="s">
        <v>142</v>
      </c>
      <c r="D48" t="s">
        <v>107</v>
      </c>
      <c r="E48" s="40">
        <v>50000000</v>
      </c>
      <c r="F48" s="15">
        <v>499.415</v>
      </c>
      <c r="G48" s="16">
        <v>0.0102</v>
      </c>
      <c r="H48" s="17">
        <v>41877</v>
      </c>
    </row>
    <row r="49" spans="1:8" ht="12.75" customHeight="1">
      <c r="A49">
        <v>31</v>
      </c>
      <c r="B49" t="s">
        <v>145</v>
      </c>
      <c r="C49" t="s">
        <v>144</v>
      </c>
      <c r="D49" t="s">
        <v>114</v>
      </c>
      <c r="E49" s="40">
        <v>50000000</v>
      </c>
      <c r="F49" s="15">
        <v>495.7215</v>
      </c>
      <c r="G49" s="16">
        <v>0.0102</v>
      </c>
      <c r="H49" s="17">
        <v>41930</v>
      </c>
    </row>
    <row r="50" spans="1:8" ht="12.75" customHeight="1">
      <c r="A50">
        <v>32</v>
      </c>
      <c r="B50" t="s">
        <v>146</v>
      </c>
      <c r="C50" t="s">
        <v>144</v>
      </c>
      <c r="D50" t="s">
        <v>110</v>
      </c>
      <c r="E50" s="40">
        <v>50000000</v>
      </c>
      <c r="F50" s="15">
        <v>493.917</v>
      </c>
      <c r="G50" s="16">
        <v>0.0101</v>
      </c>
      <c r="H50" s="17">
        <v>41867</v>
      </c>
    </row>
    <row r="51" spans="1:8" ht="12.75" customHeight="1">
      <c r="A51">
        <v>33</v>
      </c>
      <c r="B51" t="s">
        <v>147</v>
      </c>
      <c r="C51" t="s">
        <v>56</v>
      </c>
      <c r="D51" t="s">
        <v>116</v>
      </c>
      <c r="E51" s="40">
        <v>50000000</v>
      </c>
      <c r="F51" s="15">
        <v>493.1685</v>
      </c>
      <c r="G51" s="16">
        <v>0.0101</v>
      </c>
      <c r="H51" s="17">
        <v>42024</v>
      </c>
    </row>
    <row r="52" spans="1:8" ht="12.75" customHeight="1">
      <c r="A52">
        <v>34</v>
      </c>
      <c r="B52" t="s">
        <v>148</v>
      </c>
      <c r="C52" t="s">
        <v>37</v>
      </c>
      <c r="D52" t="s">
        <v>110</v>
      </c>
      <c r="E52" s="40">
        <v>50000000</v>
      </c>
      <c r="F52" s="15">
        <v>490.3915</v>
      </c>
      <c r="G52" s="16">
        <v>0.0101</v>
      </c>
      <c r="H52" s="17">
        <v>42245</v>
      </c>
    </row>
    <row r="53" spans="1:8" ht="12.75" customHeight="1">
      <c r="A53">
        <v>35</v>
      </c>
      <c r="B53" t="s">
        <v>150</v>
      </c>
      <c r="C53" t="s">
        <v>149</v>
      </c>
      <c r="D53" t="s">
        <v>30</v>
      </c>
      <c r="E53" s="40">
        <v>50000000</v>
      </c>
      <c r="F53" s="15">
        <v>487.5105</v>
      </c>
      <c r="G53" s="16">
        <v>0.01</v>
      </c>
      <c r="H53" s="17">
        <v>42141</v>
      </c>
    </row>
    <row r="54" spans="1:8" ht="12.75" customHeight="1">
      <c r="A54">
        <v>36</v>
      </c>
      <c r="B54" t="s">
        <v>152</v>
      </c>
      <c r="C54" t="s">
        <v>151</v>
      </c>
      <c r="D54" t="s">
        <v>110</v>
      </c>
      <c r="E54" s="40">
        <v>50000000</v>
      </c>
      <c r="F54" s="15">
        <v>480.314</v>
      </c>
      <c r="G54" s="16">
        <v>0.0098</v>
      </c>
      <c r="H54" s="17">
        <v>42505</v>
      </c>
    </row>
    <row r="55" spans="1:8" ht="12.75" customHeight="1">
      <c r="A55">
        <v>37</v>
      </c>
      <c r="B55" t="s">
        <v>154</v>
      </c>
      <c r="C55" t="s">
        <v>153</v>
      </c>
      <c r="D55" t="s">
        <v>119</v>
      </c>
      <c r="E55" s="40">
        <v>22000000</v>
      </c>
      <c r="F55" s="15">
        <v>218.73786</v>
      </c>
      <c r="G55" s="16">
        <v>0.0045000000000000005</v>
      </c>
      <c r="H55" s="17">
        <v>41525</v>
      </c>
    </row>
    <row r="56" spans="1:9" ht="12.75" customHeight="1">
      <c r="A56" s="27"/>
      <c r="B56" s="27"/>
      <c r="C56" s="19" t="s">
        <v>24</v>
      </c>
      <c r="D56" s="19"/>
      <c r="E56" s="41"/>
      <c r="F56" s="20">
        <f>SUM(F45:F55)</f>
        <v>7226.73526</v>
      </c>
      <c r="G56" s="21">
        <f>SUM(G45:G55)</f>
        <v>0.1481</v>
      </c>
      <c r="H56" s="22"/>
      <c r="I56" s="34"/>
    </row>
    <row r="57" spans="6:8" ht="12.75" customHeight="1">
      <c r="F57" s="15"/>
      <c r="G57" s="16"/>
      <c r="H57" s="17"/>
    </row>
    <row r="58" spans="3:8" ht="12.75" customHeight="1">
      <c r="C58" s="1" t="s">
        <v>87</v>
      </c>
      <c r="F58" s="15">
        <v>210.942248</v>
      </c>
      <c r="G58" s="16">
        <v>0.0043</v>
      </c>
      <c r="H58" s="17"/>
    </row>
    <row r="59" spans="1:9" ht="12.75" customHeight="1">
      <c r="A59" s="27"/>
      <c r="B59" s="27"/>
      <c r="C59" s="19" t="s">
        <v>24</v>
      </c>
      <c r="D59" s="19"/>
      <c r="E59" s="41"/>
      <c r="F59" s="20">
        <f>SUM(F58:F58)</f>
        <v>210.942248</v>
      </c>
      <c r="G59" s="21">
        <f>SUM(G58:G58)</f>
        <v>0.0043</v>
      </c>
      <c r="H59" s="22"/>
      <c r="I59" s="34"/>
    </row>
    <row r="60" spans="6:8" ht="12.75" customHeight="1">
      <c r="F60" s="15"/>
      <c r="G60" s="16"/>
      <c r="H60" s="17"/>
    </row>
    <row r="61" spans="3:8" ht="12.75" customHeight="1">
      <c r="C61" s="1" t="s">
        <v>88</v>
      </c>
      <c r="F61" s="15"/>
      <c r="G61" s="16"/>
      <c r="H61" s="17"/>
    </row>
    <row r="62" spans="3:8" ht="12.75" customHeight="1">
      <c r="C62" s="1" t="s">
        <v>89</v>
      </c>
      <c r="F62" s="15">
        <v>347.542095</v>
      </c>
      <c r="G62" s="16">
        <v>0.0075</v>
      </c>
      <c r="H62" s="17"/>
    </row>
    <row r="63" spans="1:9" ht="12.75" customHeight="1">
      <c r="A63" s="27"/>
      <c r="B63" s="27"/>
      <c r="C63" s="19" t="s">
        <v>24</v>
      </c>
      <c r="D63" s="19"/>
      <c r="E63" s="41"/>
      <c r="F63" s="20">
        <f>SUM(F62:F62)</f>
        <v>347.542095</v>
      </c>
      <c r="G63" s="21">
        <f>SUM(G62:G62)</f>
        <v>0.0075</v>
      </c>
      <c r="H63" s="22"/>
      <c r="I63" s="34"/>
    </row>
    <row r="64" spans="1:9" ht="12.75" customHeight="1">
      <c r="A64" s="28"/>
      <c r="B64" s="28"/>
      <c r="C64" s="23" t="s">
        <v>90</v>
      </c>
      <c r="D64" s="23"/>
      <c r="E64" s="42"/>
      <c r="F64" s="24">
        <f>SUM(F21,F36,F41,F56,F59,F63)</f>
        <v>48775.155887999994</v>
      </c>
      <c r="G64" s="25">
        <f>SUM(G21,G36,G41,G56,G59,G63)</f>
        <v>1</v>
      </c>
      <c r="H64" s="26"/>
      <c r="I64" s="35"/>
    </row>
    <row r="65" ht="12.75" customHeight="1"/>
    <row r="66" ht="12.75" customHeight="1">
      <c r="C66" s="1" t="s">
        <v>359</v>
      </c>
    </row>
    <row r="67" ht="12.75" customHeight="1">
      <c r="C67" s="1" t="s">
        <v>360</v>
      </c>
    </row>
    <row r="68" ht="12.75" customHeight="1">
      <c r="C68" s="1"/>
    </row>
    <row r="69" spans="3:7" ht="12.75" customHeight="1">
      <c r="C69" s="63" t="s">
        <v>362</v>
      </c>
      <c r="D69" s="63"/>
      <c r="E69" s="63"/>
      <c r="F69" s="64"/>
      <c r="G69" s="64"/>
    </row>
    <row r="70" spans="3:7" ht="12.75" customHeight="1">
      <c r="C70" s="63" t="s">
        <v>363</v>
      </c>
      <c r="D70" s="65" t="s">
        <v>383</v>
      </c>
      <c r="E70" s="63"/>
      <c r="F70" s="64"/>
      <c r="G70" s="64"/>
    </row>
    <row r="71" spans="3:7" ht="12.75" customHeight="1">
      <c r="C71" s="63" t="s">
        <v>475</v>
      </c>
      <c r="D71" s="63"/>
      <c r="E71" s="63"/>
      <c r="F71" s="64"/>
      <c r="G71" s="64"/>
    </row>
    <row r="72" spans="3:7" ht="12.75" customHeight="1">
      <c r="C72" s="57" t="s">
        <v>364</v>
      </c>
      <c r="D72" s="66">
        <v>1276.9935</v>
      </c>
      <c r="E72" s="63"/>
      <c r="F72" s="147"/>
      <c r="G72" s="64"/>
    </row>
    <row r="73" spans="3:7" ht="12.75" customHeight="1">
      <c r="C73" s="57" t="s">
        <v>384</v>
      </c>
      <c r="D73" s="66">
        <v>1001.5</v>
      </c>
      <c r="E73" s="63"/>
      <c r="F73" s="147"/>
      <c r="G73" s="64"/>
    </row>
    <row r="74" spans="3:7" ht="12.75" customHeight="1">
      <c r="C74" s="57" t="s">
        <v>385</v>
      </c>
      <c r="D74" s="66">
        <v>1001.5565</v>
      </c>
      <c r="E74" s="63"/>
      <c r="F74" s="147"/>
      <c r="G74" s="64"/>
    </row>
    <row r="75" spans="3:7" ht="12.75" customHeight="1">
      <c r="C75" s="57" t="s">
        <v>386</v>
      </c>
      <c r="D75" s="66">
        <v>1001.6672</v>
      </c>
      <c r="E75" s="63"/>
      <c r="F75" s="147"/>
      <c r="G75" s="64"/>
    </row>
    <row r="76" spans="3:7" ht="12.75" customHeight="1">
      <c r="C76" s="57" t="s">
        <v>387</v>
      </c>
      <c r="D76" s="66">
        <v>1001.3514</v>
      </c>
      <c r="E76" s="63"/>
      <c r="F76" s="147"/>
      <c r="G76" s="64"/>
    </row>
    <row r="77" spans="3:7" ht="12.75" customHeight="1">
      <c r="C77" s="57" t="s">
        <v>388</v>
      </c>
      <c r="D77" s="66">
        <v>1276.8598</v>
      </c>
      <c r="E77" s="63"/>
      <c r="F77" s="147"/>
      <c r="G77" s="64"/>
    </row>
    <row r="78" spans="3:7" ht="12.75" customHeight="1">
      <c r="C78" s="57" t="s">
        <v>370</v>
      </c>
      <c r="D78" s="66">
        <v>1279.0013</v>
      </c>
      <c r="E78" s="63"/>
      <c r="F78" s="147"/>
      <c r="G78" s="64"/>
    </row>
    <row r="79" spans="3:7" ht="12.75" customHeight="1">
      <c r="C79" s="57" t="s">
        <v>389</v>
      </c>
      <c r="D79" s="66">
        <v>1002.4</v>
      </c>
      <c r="E79" s="63"/>
      <c r="F79" s="147"/>
      <c r="G79" s="64"/>
    </row>
    <row r="80" spans="3:7" ht="12.75" customHeight="1">
      <c r="C80" s="57" t="s">
        <v>390</v>
      </c>
      <c r="D80" s="66">
        <v>1002.1963</v>
      </c>
      <c r="E80" s="63"/>
      <c r="F80" s="147"/>
      <c r="G80" s="64"/>
    </row>
    <row r="81" spans="3:7" ht="12.75" customHeight="1">
      <c r="C81" s="57" t="s">
        <v>373</v>
      </c>
      <c r="D81" s="66">
        <v>1008.2401</v>
      </c>
      <c r="E81" s="63"/>
      <c r="F81" s="147"/>
      <c r="G81" s="64"/>
    </row>
    <row r="82" spans="3:7" ht="12.75" customHeight="1">
      <c r="C82" s="57" t="s">
        <v>391</v>
      </c>
      <c r="D82" s="66">
        <v>1278.9606</v>
      </c>
      <c r="E82" s="63"/>
      <c r="F82" s="147"/>
      <c r="G82" s="64"/>
    </row>
    <row r="83" spans="3:7" ht="12.75" customHeight="1">
      <c r="C83" s="57" t="s">
        <v>472</v>
      </c>
      <c r="D83" s="67"/>
      <c r="E83" s="63"/>
      <c r="F83" s="64"/>
      <c r="G83" s="64"/>
    </row>
    <row r="84" spans="3:7" ht="12.75" customHeight="1">
      <c r="C84" s="57" t="s">
        <v>364</v>
      </c>
      <c r="D84" s="68">
        <v>1275.9802</v>
      </c>
      <c r="E84" s="69"/>
      <c r="F84" s="69"/>
      <c r="G84" s="64"/>
    </row>
    <row r="85" spans="3:7" ht="12.75" customHeight="1">
      <c r="C85" s="57" t="s">
        <v>384</v>
      </c>
      <c r="D85" s="68">
        <v>997.6848</v>
      </c>
      <c r="E85" s="69"/>
      <c r="F85" s="69"/>
      <c r="G85" s="64"/>
    </row>
    <row r="86" spans="3:7" ht="12.75" customHeight="1">
      <c r="C86" s="57" t="s">
        <v>385</v>
      </c>
      <c r="D86" s="68">
        <v>997.7245</v>
      </c>
      <c r="E86" s="69"/>
      <c r="F86" s="69"/>
      <c r="G86" s="64"/>
    </row>
    <row r="87" spans="3:7" ht="12.75" customHeight="1">
      <c r="C87" s="57" t="s">
        <v>386</v>
      </c>
      <c r="D87" s="68">
        <v>997.5873</v>
      </c>
      <c r="E87" s="69"/>
      <c r="F87" s="69"/>
      <c r="G87" s="64"/>
    </row>
    <row r="88" spans="3:7" ht="12.75" customHeight="1">
      <c r="C88" s="57" t="s">
        <v>387</v>
      </c>
      <c r="D88" s="68">
        <v>1000.5556</v>
      </c>
      <c r="E88" s="69"/>
      <c r="F88" s="69"/>
      <c r="G88" s="64"/>
    </row>
    <row r="89" spans="3:7" ht="12.75" customHeight="1">
      <c r="C89" s="57" t="s">
        <v>388</v>
      </c>
      <c r="D89" s="68">
        <v>1275.8641</v>
      </c>
      <c r="E89" s="69"/>
      <c r="F89" s="69"/>
      <c r="G89" s="64"/>
    </row>
    <row r="90" spans="3:7" ht="12.75" customHeight="1">
      <c r="C90" s="57" t="s">
        <v>370</v>
      </c>
      <c r="D90" s="68">
        <v>1278.3351</v>
      </c>
      <c r="E90" s="69"/>
      <c r="F90" s="69"/>
      <c r="G90" s="64"/>
    </row>
    <row r="91" spans="3:7" ht="12.75" customHeight="1">
      <c r="C91" s="57" t="s">
        <v>389</v>
      </c>
      <c r="D91" s="68">
        <v>998.6907</v>
      </c>
      <c r="E91" s="69"/>
      <c r="F91" s="69"/>
      <c r="G91" s="64"/>
    </row>
    <row r="92" spans="3:7" ht="12.75" customHeight="1">
      <c r="C92" s="57" t="s">
        <v>390</v>
      </c>
      <c r="D92" s="68">
        <v>998.3237</v>
      </c>
      <c r="E92" s="69"/>
      <c r="F92" s="69"/>
      <c r="G92" s="64"/>
    </row>
    <row r="93" spans="3:7" ht="12.75" customHeight="1">
      <c r="C93" s="57" t="s">
        <v>373</v>
      </c>
      <c r="D93" s="68">
        <v>1003.3892</v>
      </c>
      <c r="E93" s="69"/>
      <c r="F93" s="69"/>
      <c r="G93" s="64"/>
    </row>
    <row r="94" spans="3:7" ht="12.75" customHeight="1">
      <c r="C94" s="57" t="s">
        <v>391</v>
      </c>
      <c r="D94" s="68">
        <v>1278.2476</v>
      </c>
      <c r="E94" s="69"/>
      <c r="F94" s="69"/>
      <c r="G94" s="64"/>
    </row>
    <row r="95" spans="3:7" ht="12.75" customHeight="1">
      <c r="C95" s="63" t="s">
        <v>375</v>
      </c>
      <c r="D95" s="70" t="s">
        <v>383</v>
      </c>
      <c r="E95" s="63"/>
      <c r="F95" s="64"/>
      <c r="G95" s="64"/>
    </row>
    <row r="96" spans="3:7" ht="12.75" customHeight="1">
      <c r="C96" s="71" t="s">
        <v>392</v>
      </c>
      <c r="D96" s="70" t="s">
        <v>383</v>
      </c>
      <c r="E96" s="63"/>
      <c r="F96" s="64"/>
      <c r="G96" s="64"/>
    </row>
    <row r="97" spans="3:7" ht="12.75" customHeight="1">
      <c r="C97" s="72" t="s">
        <v>377</v>
      </c>
      <c r="D97" s="70"/>
      <c r="E97" s="63"/>
      <c r="F97" s="64"/>
      <c r="G97" s="64"/>
    </row>
    <row r="98" spans="3:7" ht="12.75" customHeight="1">
      <c r="C98" s="73" t="s">
        <v>377</v>
      </c>
      <c r="D98" s="70" t="s">
        <v>383</v>
      </c>
      <c r="E98" s="63"/>
      <c r="F98" s="64"/>
      <c r="G98" s="64"/>
    </row>
    <row r="99" spans="3:7" ht="12.75" customHeight="1">
      <c r="C99" s="63" t="s">
        <v>378</v>
      </c>
      <c r="D99" s="70" t="s">
        <v>483</v>
      </c>
      <c r="E99" s="63"/>
      <c r="F99" s="64"/>
      <c r="G99" s="64"/>
    </row>
    <row r="100" spans="3:7" ht="12.75" customHeight="1">
      <c r="C100" s="63" t="s">
        <v>379</v>
      </c>
      <c r="D100" s="74"/>
      <c r="E100" s="63"/>
      <c r="F100" s="64"/>
      <c r="G100" s="64"/>
    </row>
    <row r="101" spans="3:7" ht="12.75" customHeight="1">
      <c r="C101" s="75" t="s">
        <v>380</v>
      </c>
      <c r="D101" s="76" t="s">
        <v>393</v>
      </c>
      <c r="E101" s="76" t="s">
        <v>394</v>
      </c>
      <c r="F101" s="64"/>
      <c r="G101" s="64"/>
    </row>
    <row r="102" spans="3:7" ht="12.75" customHeight="1">
      <c r="C102" s="57" t="s">
        <v>384</v>
      </c>
      <c r="D102" s="77">
        <v>2.35866</v>
      </c>
      <c r="E102" s="77">
        <v>2.258939</v>
      </c>
      <c r="F102" s="64"/>
      <c r="G102" s="64"/>
    </row>
    <row r="103" spans="3:7" ht="12.75">
      <c r="C103" s="57" t="s">
        <v>385</v>
      </c>
      <c r="D103" s="78">
        <v>2.370832</v>
      </c>
      <c r="E103" s="78">
        <v>2.270595</v>
      </c>
      <c r="F103" s="64"/>
      <c r="G103" s="64"/>
    </row>
    <row r="104" spans="3:7" ht="12.75">
      <c r="C104" s="57" t="s">
        <v>386</v>
      </c>
      <c r="D104" s="78">
        <v>2.567006</v>
      </c>
      <c r="E104" s="78">
        <v>2.458475</v>
      </c>
      <c r="F104" s="64"/>
      <c r="G104" s="64"/>
    </row>
    <row r="105" spans="3:7" ht="12.75">
      <c r="C105" s="57" t="s">
        <v>387</v>
      </c>
      <c r="D105" s="70" t="s">
        <v>383</v>
      </c>
      <c r="E105" s="70" t="s">
        <v>383</v>
      </c>
      <c r="F105" s="64"/>
      <c r="G105" s="64"/>
    </row>
    <row r="106" spans="3:7" ht="12.75">
      <c r="C106" s="57" t="s">
        <v>389</v>
      </c>
      <c r="D106" s="78">
        <v>2.448744</v>
      </c>
      <c r="E106" s="78">
        <v>2.3452119999999996</v>
      </c>
      <c r="F106" s="64"/>
      <c r="G106" s="64"/>
    </row>
    <row r="107" spans="3:7" ht="12.75">
      <c r="C107" s="57" t="s">
        <v>390</v>
      </c>
      <c r="D107" s="78">
        <v>2.575039</v>
      </c>
      <c r="E107" s="78">
        <v>2.466169</v>
      </c>
      <c r="F107" s="64"/>
      <c r="G107" s="64"/>
    </row>
    <row r="108" spans="3:7" ht="12.75">
      <c r="C108" s="57" t="s">
        <v>373</v>
      </c>
      <c r="D108" s="79">
        <v>3.296127</v>
      </c>
      <c r="E108" s="79">
        <v>3.156769</v>
      </c>
      <c r="F108" s="64"/>
      <c r="G108" s="64"/>
    </row>
    <row r="109" spans="3:7" ht="12.75">
      <c r="C109" s="80" t="s">
        <v>381</v>
      </c>
      <c r="D109" s="78"/>
      <c r="E109" s="78"/>
      <c r="F109" s="64"/>
      <c r="G109" s="64"/>
    </row>
    <row r="110" spans="3:7" ht="12.75">
      <c r="C110" s="81" t="s">
        <v>382</v>
      </c>
      <c r="D110" s="82"/>
      <c r="E110" s="82"/>
      <c r="F110" s="64"/>
      <c r="G110" s="64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9"/>
  <sheetViews>
    <sheetView zoomScalePageLayoutView="0" workbookViewId="0" topLeftCell="A55">
      <selection activeCell="C1" sqref="C1:G1"/>
    </sheetView>
  </sheetViews>
  <sheetFormatPr defaultColWidth="9.140625" defaultRowHeight="12.75"/>
  <cols>
    <col min="1" max="1" width="7.57421875" style="0" customWidth="1"/>
    <col min="2" max="2" width="14.7109375" style="0" customWidth="1"/>
    <col min="3" max="3" width="61.140625" style="0" customWidth="1"/>
    <col min="4" max="4" width="22.421875" style="0" customWidth="1"/>
    <col min="5" max="5" width="17.140625" style="0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32" customWidth="1"/>
    <col min="10" max="10" width="22.421875" style="0" customWidth="1"/>
    <col min="11" max="11" width="9.140625" style="45" customWidth="1"/>
    <col min="12" max="12" width="14.7109375" style="32" customWidth="1"/>
  </cols>
  <sheetData>
    <row r="1" spans="1:8" ht="18.75">
      <c r="A1" s="3"/>
      <c r="B1" s="3"/>
      <c r="C1" s="151" t="s">
        <v>155</v>
      </c>
      <c r="D1" s="151"/>
      <c r="E1" s="151"/>
      <c r="F1" s="151"/>
      <c r="G1" s="151"/>
      <c r="H1" s="28"/>
    </row>
    <row r="2" spans="1:8" ht="12.75">
      <c r="A2" s="4" t="s">
        <v>1</v>
      </c>
      <c r="B2" s="4"/>
      <c r="C2" s="5" t="s">
        <v>2</v>
      </c>
      <c r="D2" s="6"/>
      <c r="E2" s="6"/>
      <c r="F2" s="7"/>
      <c r="G2" s="8"/>
      <c r="H2" s="30"/>
    </row>
    <row r="3" spans="1:8" ht="15.75" customHeight="1">
      <c r="A3" s="9"/>
      <c r="B3" s="9"/>
      <c r="C3" s="10"/>
      <c r="D3" s="4"/>
      <c r="E3" s="4"/>
      <c r="F3" s="7"/>
      <c r="G3" s="8"/>
      <c r="H3" s="30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12" t="s">
        <v>358</v>
      </c>
      <c r="F4" s="13" t="s">
        <v>6</v>
      </c>
      <c r="G4" s="14" t="s">
        <v>7</v>
      </c>
      <c r="H4" s="31" t="s">
        <v>8</v>
      </c>
      <c r="I4" s="33"/>
      <c r="L4" s="36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156</v>
      </c>
      <c r="F7" s="15"/>
      <c r="G7" s="16"/>
      <c r="H7" s="17"/>
    </row>
    <row r="8" spans="3:8" ht="12.75" customHeight="1">
      <c r="C8" s="1" t="s">
        <v>80</v>
      </c>
      <c r="F8" s="15"/>
      <c r="G8" s="16"/>
      <c r="H8" s="17"/>
    </row>
    <row r="9" spans="1:8" ht="12.75" customHeight="1">
      <c r="A9">
        <v>1</v>
      </c>
      <c r="B9" t="s">
        <v>159</v>
      </c>
      <c r="C9" t="s">
        <v>157</v>
      </c>
      <c r="D9" t="s">
        <v>158</v>
      </c>
      <c r="E9" s="40">
        <v>112000</v>
      </c>
      <c r="F9" s="15">
        <v>382.704</v>
      </c>
      <c r="G9" s="16">
        <v>0.0956</v>
      </c>
      <c r="H9" s="17"/>
    </row>
    <row r="10" spans="1:11" ht="12.75" customHeight="1">
      <c r="A10">
        <v>2</v>
      </c>
      <c r="B10" t="s">
        <v>162</v>
      </c>
      <c r="C10" t="s">
        <v>160</v>
      </c>
      <c r="D10" t="s">
        <v>161</v>
      </c>
      <c r="E10" s="40">
        <v>11000</v>
      </c>
      <c r="F10" s="15">
        <v>326.6615</v>
      </c>
      <c r="G10" s="16">
        <v>0.0816</v>
      </c>
      <c r="H10" s="17"/>
      <c r="J10" s="18" t="s">
        <v>17</v>
      </c>
      <c r="K10" s="46" t="s">
        <v>18</v>
      </c>
    </row>
    <row r="11" spans="1:11" ht="12.75" customHeight="1">
      <c r="A11">
        <v>3</v>
      </c>
      <c r="B11" t="s">
        <v>166</v>
      </c>
      <c r="C11" t="s">
        <v>163</v>
      </c>
      <c r="D11" t="s">
        <v>164</v>
      </c>
      <c r="E11" s="40">
        <v>32730</v>
      </c>
      <c r="F11" s="15">
        <v>285.421965</v>
      </c>
      <c r="G11" s="16">
        <v>0.0713</v>
      </c>
      <c r="H11" s="17"/>
      <c r="J11" s="16" t="s">
        <v>165</v>
      </c>
      <c r="K11" s="45">
        <v>0.2002</v>
      </c>
    </row>
    <row r="12" spans="1:11" ht="12.75" customHeight="1">
      <c r="A12">
        <v>4</v>
      </c>
      <c r="B12" t="s">
        <v>168</v>
      </c>
      <c r="C12" t="s">
        <v>37</v>
      </c>
      <c r="D12" t="s">
        <v>167</v>
      </c>
      <c r="E12" s="40">
        <v>34080</v>
      </c>
      <c r="F12" s="15">
        <v>272.79336</v>
      </c>
      <c r="G12" s="16">
        <v>0.0681</v>
      </c>
      <c r="H12" s="17"/>
      <c r="J12" s="16" t="s">
        <v>161</v>
      </c>
      <c r="K12" s="45">
        <v>0.1477</v>
      </c>
    </row>
    <row r="13" spans="1:11" ht="12.75" customHeight="1">
      <c r="A13">
        <v>5</v>
      </c>
      <c r="B13" t="s">
        <v>170</v>
      </c>
      <c r="C13" t="s">
        <v>169</v>
      </c>
      <c r="D13" t="s">
        <v>165</v>
      </c>
      <c r="E13" s="40">
        <v>24800</v>
      </c>
      <c r="F13" s="15">
        <v>225.4444</v>
      </c>
      <c r="G13" s="16">
        <v>0.056299999999999996</v>
      </c>
      <c r="H13" s="17"/>
      <c r="J13" s="16" t="s">
        <v>158</v>
      </c>
      <c r="K13" s="45">
        <v>0.1001</v>
      </c>
    </row>
    <row r="14" spans="1:11" ht="12.75" customHeight="1">
      <c r="A14">
        <v>6</v>
      </c>
      <c r="B14" t="s">
        <v>172</v>
      </c>
      <c r="C14" t="s">
        <v>171</v>
      </c>
      <c r="D14" t="s">
        <v>165</v>
      </c>
      <c r="E14" s="40">
        <v>36200</v>
      </c>
      <c r="F14" s="15">
        <v>220.7295</v>
      </c>
      <c r="G14" s="16">
        <v>0.055099999999999996</v>
      </c>
      <c r="H14" s="17"/>
      <c r="J14" s="16" t="s">
        <v>164</v>
      </c>
      <c r="K14" s="45">
        <v>0.09230000000000001</v>
      </c>
    </row>
    <row r="15" spans="1:11" ht="12.75" customHeight="1">
      <c r="A15">
        <v>7</v>
      </c>
      <c r="B15" t="s">
        <v>175</v>
      </c>
      <c r="C15" t="s">
        <v>173</v>
      </c>
      <c r="D15" t="s">
        <v>161</v>
      </c>
      <c r="E15" s="40">
        <v>9270</v>
      </c>
      <c r="F15" s="15">
        <v>168.29685</v>
      </c>
      <c r="G15" s="16">
        <v>0.042</v>
      </c>
      <c r="H15" s="17"/>
      <c r="J15" s="16" t="s">
        <v>174</v>
      </c>
      <c r="K15" s="45">
        <v>0.087</v>
      </c>
    </row>
    <row r="16" spans="1:11" ht="12.75" customHeight="1">
      <c r="A16">
        <v>8</v>
      </c>
      <c r="B16" t="s">
        <v>179</v>
      </c>
      <c r="C16" t="s">
        <v>176</v>
      </c>
      <c r="D16" t="s">
        <v>177</v>
      </c>
      <c r="E16" s="40">
        <v>16000</v>
      </c>
      <c r="F16" s="15">
        <v>135.544</v>
      </c>
      <c r="G16" s="16">
        <v>0.0339</v>
      </c>
      <c r="H16" s="17"/>
      <c r="J16" s="16" t="s">
        <v>178</v>
      </c>
      <c r="K16" s="45">
        <v>0.08689999999999999</v>
      </c>
    </row>
    <row r="17" spans="1:11" ht="12.75" customHeight="1">
      <c r="A17">
        <v>9</v>
      </c>
      <c r="B17" t="s">
        <v>181</v>
      </c>
      <c r="C17" t="s">
        <v>180</v>
      </c>
      <c r="D17" t="s">
        <v>165</v>
      </c>
      <c r="E17" s="40">
        <v>7600</v>
      </c>
      <c r="F17" s="15">
        <v>129.8384</v>
      </c>
      <c r="G17" s="16">
        <v>0.032400000000000005</v>
      </c>
      <c r="H17" s="17"/>
      <c r="J17" s="16" t="s">
        <v>167</v>
      </c>
      <c r="K17" s="45">
        <v>0.073</v>
      </c>
    </row>
    <row r="18" spans="1:11" ht="12.75" customHeight="1">
      <c r="A18">
        <v>10</v>
      </c>
      <c r="B18" t="s">
        <v>183</v>
      </c>
      <c r="C18" t="s">
        <v>182</v>
      </c>
      <c r="D18" t="s">
        <v>178</v>
      </c>
      <c r="E18" s="40">
        <v>19000</v>
      </c>
      <c r="F18" s="15">
        <v>107.407</v>
      </c>
      <c r="G18" s="16">
        <v>0.0268</v>
      </c>
      <c r="H18" s="17"/>
      <c r="J18" s="16" t="s">
        <v>177</v>
      </c>
      <c r="K18" s="45">
        <v>0.0339</v>
      </c>
    </row>
    <row r="19" spans="1:11" ht="12.75" customHeight="1">
      <c r="A19">
        <v>11</v>
      </c>
      <c r="B19" t="s">
        <v>186</v>
      </c>
      <c r="C19" t="s">
        <v>184</v>
      </c>
      <c r="D19" t="s">
        <v>174</v>
      </c>
      <c r="E19" s="40">
        <v>34050</v>
      </c>
      <c r="F19" s="15">
        <v>98.91525</v>
      </c>
      <c r="G19" s="16">
        <v>0.024700000000000003</v>
      </c>
      <c r="H19" s="17"/>
      <c r="J19" s="16" t="s">
        <v>185</v>
      </c>
      <c r="K19" s="45">
        <v>0.024</v>
      </c>
    </row>
    <row r="20" spans="1:11" ht="12.75" customHeight="1">
      <c r="A20">
        <v>12</v>
      </c>
      <c r="B20" t="s">
        <v>189</v>
      </c>
      <c r="C20" t="s">
        <v>187</v>
      </c>
      <c r="D20" t="s">
        <v>178</v>
      </c>
      <c r="E20" s="40">
        <v>24550</v>
      </c>
      <c r="F20" s="15">
        <v>98.27365</v>
      </c>
      <c r="G20" s="16">
        <v>0.0245</v>
      </c>
      <c r="H20" s="17"/>
      <c r="J20" s="16" t="s">
        <v>188</v>
      </c>
      <c r="K20" s="45">
        <v>0.0209</v>
      </c>
    </row>
    <row r="21" spans="1:11" ht="12.75" customHeight="1">
      <c r="A21">
        <v>13</v>
      </c>
      <c r="B21" t="s">
        <v>192</v>
      </c>
      <c r="C21" t="s">
        <v>190</v>
      </c>
      <c r="D21" t="s">
        <v>185</v>
      </c>
      <c r="E21" s="40">
        <v>33000</v>
      </c>
      <c r="F21" s="15">
        <v>95.931</v>
      </c>
      <c r="G21" s="16">
        <v>0.024</v>
      </c>
      <c r="H21" s="17"/>
      <c r="J21" s="16" t="s">
        <v>191</v>
      </c>
      <c r="K21" s="45">
        <v>0.0127</v>
      </c>
    </row>
    <row r="22" spans="1:11" ht="12.75" customHeight="1">
      <c r="A22">
        <v>14</v>
      </c>
      <c r="B22" t="s">
        <v>195</v>
      </c>
      <c r="C22" t="s">
        <v>193</v>
      </c>
      <c r="D22" t="s">
        <v>174</v>
      </c>
      <c r="E22" s="40">
        <v>9950</v>
      </c>
      <c r="F22" s="15">
        <v>90.6843</v>
      </c>
      <c r="G22" s="16">
        <v>0.0226</v>
      </c>
      <c r="H22" s="17"/>
      <c r="J22" s="16" t="s">
        <v>194</v>
      </c>
      <c r="K22" s="45">
        <v>0.011699999999999999</v>
      </c>
    </row>
    <row r="23" spans="1:11" ht="12.75" customHeight="1">
      <c r="A23">
        <v>15</v>
      </c>
      <c r="B23" t="s">
        <v>198</v>
      </c>
      <c r="C23" t="s">
        <v>196</v>
      </c>
      <c r="D23" t="s">
        <v>188</v>
      </c>
      <c r="E23" s="40">
        <v>64000</v>
      </c>
      <c r="F23" s="15">
        <v>83.648</v>
      </c>
      <c r="G23" s="16">
        <v>0.0209</v>
      </c>
      <c r="H23" s="17"/>
      <c r="J23" s="16" t="s">
        <v>197</v>
      </c>
      <c r="K23" s="45">
        <v>0.0079</v>
      </c>
    </row>
    <row r="24" spans="1:11" ht="12.75" customHeight="1">
      <c r="A24">
        <v>16</v>
      </c>
      <c r="B24" t="s">
        <v>201</v>
      </c>
      <c r="C24" t="s">
        <v>199</v>
      </c>
      <c r="D24" t="s">
        <v>178</v>
      </c>
      <c r="E24" s="40">
        <v>3580</v>
      </c>
      <c r="F24" s="15">
        <v>81.66696</v>
      </c>
      <c r="G24" s="16">
        <v>0.0204</v>
      </c>
      <c r="H24" s="17"/>
      <c r="J24" s="16" t="s">
        <v>200</v>
      </c>
      <c r="K24" s="45">
        <v>0.0023</v>
      </c>
    </row>
    <row r="25" spans="1:11" ht="12.75" customHeight="1">
      <c r="A25">
        <v>17</v>
      </c>
      <c r="B25" t="s">
        <v>203</v>
      </c>
      <c r="C25" t="s">
        <v>202</v>
      </c>
      <c r="D25" t="s">
        <v>165</v>
      </c>
      <c r="E25" s="40">
        <v>7430</v>
      </c>
      <c r="F25" s="15">
        <v>76.867065</v>
      </c>
      <c r="G25" s="16">
        <v>0.0192</v>
      </c>
      <c r="H25" s="17"/>
      <c r="J25" s="16" t="s">
        <v>112</v>
      </c>
      <c r="K25" s="45">
        <v>0.0002</v>
      </c>
    </row>
    <row r="26" spans="1:11" ht="12.75" customHeight="1">
      <c r="A26">
        <v>18</v>
      </c>
      <c r="B26" t="s">
        <v>205</v>
      </c>
      <c r="C26" t="s">
        <v>204</v>
      </c>
      <c r="D26" t="s">
        <v>174</v>
      </c>
      <c r="E26" s="40">
        <v>3700</v>
      </c>
      <c r="F26" s="15">
        <v>71.58575</v>
      </c>
      <c r="G26" s="16">
        <v>0.0179</v>
      </c>
      <c r="H26" s="17"/>
      <c r="J26" s="16" t="s">
        <v>35</v>
      </c>
      <c r="K26" s="45">
        <v>0.0992</v>
      </c>
    </row>
    <row r="27" spans="1:10" ht="12.75" customHeight="1">
      <c r="A27">
        <v>19</v>
      </c>
      <c r="B27" t="s">
        <v>207</v>
      </c>
      <c r="C27" t="s">
        <v>206</v>
      </c>
      <c r="D27" t="s">
        <v>174</v>
      </c>
      <c r="E27" s="40">
        <v>3700</v>
      </c>
      <c r="F27" s="15">
        <v>67.3178</v>
      </c>
      <c r="G27" s="16">
        <v>0.0168</v>
      </c>
      <c r="H27" s="17"/>
      <c r="J27" s="16"/>
    </row>
    <row r="28" spans="1:8" ht="12.75" customHeight="1">
      <c r="A28">
        <v>20</v>
      </c>
      <c r="B28" t="s">
        <v>209</v>
      </c>
      <c r="C28" t="s">
        <v>208</v>
      </c>
      <c r="D28" t="s">
        <v>178</v>
      </c>
      <c r="E28" s="40">
        <v>7000</v>
      </c>
      <c r="F28" s="15">
        <v>60.9805</v>
      </c>
      <c r="G28" s="16">
        <v>0.0152</v>
      </c>
      <c r="H28" s="17"/>
    </row>
    <row r="29" spans="1:8" ht="12.75" customHeight="1">
      <c r="A29">
        <v>21</v>
      </c>
      <c r="B29" t="s">
        <v>211</v>
      </c>
      <c r="C29" t="s">
        <v>210</v>
      </c>
      <c r="D29" t="s">
        <v>161</v>
      </c>
      <c r="E29" s="40">
        <v>4882</v>
      </c>
      <c r="F29" s="15">
        <v>60.844366</v>
      </c>
      <c r="G29" s="16">
        <v>0.0152</v>
      </c>
      <c r="H29" s="17"/>
    </row>
    <row r="30" spans="1:8" ht="12.75" customHeight="1">
      <c r="A30">
        <v>22</v>
      </c>
      <c r="B30" t="s">
        <v>213</v>
      </c>
      <c r="C30" t="s">
        <v>212</v>
      </c>
      <c r="D30" t="s">
        <v>191</v>
      </c>
      <c r="E30" s="40">
        <v>14740</v>
      </c>
      <c r="F30" s="15">
        <v>50.7793</v>
      </c>
      <c r="G30" s="16">
        <v>0.0127</v>
      </c>
      <c r="H30" s="17"/>
    </row>
    <row r="31" spans="1:8" ht="12.75" customHeight="1">
      <c r="A31">
        <v>23</v>
      </c>
      <c r="B31" t="s">
        <v>215</v>
      </c>
      <c r="C31" t="s">
        <v>214</v>
      </c>
      <c r="D31" t="s">
        <v>164</v>
      </c>
      <c r="E31" s="40">
        <v>14800</v>
      </c>
      <c r="F31" s="15">
        <v>47.915</v>
      </c>
      <c r="G31" s="16">
        <v>0.012</v>
      </c>
      <c r="H31" s="17"/>
    </row>
    <row r="32" spans="1:8" ht="12.75" customHeight="1">
      <c r="A32">
        <v>24</v>
      </c>
      <c r="B32" t="s">
        <v>217</v>
      </c>
      <c r="C32" t="s">
        <v>216</v>
      </c>
      <c r="D32" t="s">
        <v>165</v>
      </c>
      <c r="E32" s="40">
        <v>11671</v>
      </c>
      <c r="F32" s="15">
        <v>37.81404</v>
      </c>
      <c r="G32" s="16">
        <v>0.009399999999999999</v>
      </c>
      <c r="H32" s="17"/>
    </row>
    <row r="33" spans="1:8" ht="12.75" customHeight="1">
      <c r="A33">
        <v>25</v>
      </c>
      <c r="B33" t="s">
        <v>219</v>
      </c>
      <c r="C33" t="s">
        <v>218</v>
      </c>
      <c r="D33" t="s">
        <v>164</v>
      </c>
      <c r="E33" s="40">
        <v>17000</v>
      </c>
      <c r="F33" s="15">
        <v>35.9805</v>
      </c>
      <c r="G33" s="16">
        <v>0.009000000000000001</v>
      </c>
      <c r="H33" s="17"/>
    </row>
    <row r="34" spans="1:8" ht="12.75" customHeight="1">
      <c r="A34">
        <v>26</v>
      </c>
      <c r="B34" t="s">
        <v>221</v>
      </c>
      <c r="C34" t="s">
        <v>220</v>
      </c>
      <c r="D34" t="s">
        <v>161</v>
      </c>
      <c r="E34" s="40">
        <v>3800</v>
      </c>
      <c r="F34" s="15">
        <v>35.6269</v>
      </c>
      <c r="G34" s="16">
        <v>0.0089</v>
      </c>
      <c r="H34" s="17"/>
    </row>
    <row r="35" spans="1:8" ht="12.75" customHeight="1">
      <c r="A35">
        <v>27</v>
      </c>
      <c r="B35" t="s">
        <v>222</v>
      </c>
      <c r="C35" t="s">
        <v>22</v>
      </c>
      <c r="D35" t="s">
        <v>165</v>
      </c>
      <c r="E35" s="40">
        <v>5397</v>
      </c>
      <c r="F35" s="15">
        <v>35.20733</v>
      </c>
      <c r="G35" s="16">
        <v>0.0088</v>
      </c>
      <c r="H35" s="17"/>
    </row>
    <row r="36" spans="1:8" ht="12.75" customHeight="1">
      <c r="A36">
        <v>28</v>
      </c>
      <c r="B36" t="s">
        <v>224</v>
      </c>
      <c r="C36" t="s">
        <v>223</v>
      </c>
      <c r="D36" t="s">
        <v>197</v>
      </c>
      <c r="E36" s="40">
        <v>20000</v>
      </c>
      <c r="F36" s="15">
        <v>31.66</v>
      </c>
      <c r="G36" s="16">
        <v>0.0079</v>
      </c>
      <c r="H36" s="17"/>
    </row>
    <row r="37" spans="1:8" ht="12.75" customHeight="1">
      <c r="A37">
        <v>29</v>
      </c>
      <c r="B37" t="s">
        <v>225</v>
      </c>
      <c r="C37" t="s">
        <v>20</v>
      </c>
      <c r="D37" t="s">
        <v>165</v>
      </c>
      <c r="E37" s="40">
        <v>8000</v>
      </c>
      <c r="F37" s="15">
        <v>30.996</v>
      </c>
      <c r="G37" s="16">
        <v>0.0077</v>
      </c>
      <c r="H37" s="17"/>
    </row>
    <row r="38" spans="1:8" ht="12.75" customHeight="1">
      <c r="A38">
        <v>30</v>
      </c>
      <c r="B38" t="s">
        <v>227</v>
      </c>
      <c r="C38" t="s">
        <v>226</v>
      </c>
      <c r="D38" t="s">
        <v>165</v>
      </c>
      <c r="E38" s="40">
        <v>5000</v>
      </c>
      <c r="F38" s="15">
        <v>28.08</v>
      </c>
      <c r="G38" s="16">
        <v>0.006999999999999999</v>
      </c>
      <c r="H38" s="17"/>
    </row>
    <row r="39" spans="1:8" ht="12.75" customHeight="1">
      <c r="A39">
        <v>31</v>
      </c>
      <c r="B39" t="s">
        <v>229</v>
      </c>
      <c r="C39" t="s">
        <v>228</v>
      </c>
      <c r="D39" t="s">
        <v>194</v>
      </c>
      <c r="E39" s="40">
        <v>1466</v>
      </c>
      <c r="F39" s="15">
        <v>26.925289</v>
      </c>
      <c r="G39" s="16">
        <v>0.0067</v>
      </c>
      <c r="H39" s="17"/>
    </row>
    <row r="40" spans="1:8" ht="12.75" customHeight="1">
      <c r="A40">
        <v>32</v>
      </c>
      <c r="B40" t="s">
        <v>231</v>
      </c>
      <c r="C40" t="s">
        <v>230</v>
      </c>
      <c r="D40" t="s">
        <v>194</v>
      </c>
      <c r="E40" s="40">
        <v>1700</v>
      </c>
      <c r="F40" s="15">
        <v>19.95035</v>
      </c>
      <c r="G40" s="16">
        <v>0.005</v>
      </c>
      <c r="H40" s="17"/>
    </row>
    <row r="41" spans="1:8" ht="12.75" customHeight="1">
      <c r="A41">
        <v>33</v>
      </c>
      <c r="B41" t="s">
        <v>233</v>
      </c>
      <c r="C41" t="s">
        <v>232</v>
      </c>
      <c r="D41" t="s">
        <v>174</v>
      </c>
      <c r="E41" s="40">
        <v>1500</v>
      </c>
      <c r="F41" s="15">
        <v>19.8945</v>
      </c>
      <c r="G41" s="16">
        <v>0.005</v>
      </c>
      <c r="H41" s="17"/>
    </row>
    <row r="42" spans="1:8" ht="12.75" customHeight="1">
      <c r="A42">
        <v>34</v>
      </c>
      <c r="B42" t="s">
        <v>234</v>
      </c>
      <c r="C42" s="2" t="s">
        <v>333</v>
      </c>
      <c r="D42" t="s">
        <v>167</v>
      </c>
      <c r="E42" s="40">
        <v>18000</v>
      </c>
      <c r="F42" s="15">
        <v>19.71</v>
      </c>
      <c r="G42" s="16">
        <v>0.0049</v>
      </c>
      <c r="H42" s="17"/>
    </row>
    <row r="43" spans="1:8" ht="12.75" customHeight="1">
      <c r="A43">
        <v>35</v>
      </c>
      <c r="B43" t="s">
        <v>236</v>
      </c>
      <c r="C43" t="s">
        <v>235</v>
      </c>
      <c r="D43" t="s">
        <v>158</v>
      </c>
      <c r="E43" s="40">
        <v>750</v>
      </c>
      <c r="F43" s="15">
        <v>17.886</v>
      </c>
      <c r="G43" s="16">
        <v>0.0045000000000000005</v>
      </c>
      <c r="H43" s="17"/>
    </row>
    <row r="44" spans="1:8" ht="12.75" customHeight="1">
      <c r="A44">
        <v>36</v>
      </c>
      <c r="B44" t="s">
        <v>238</v>
      </c>
      <c r="C44" t="s">
        <v>237</v>
      </c>
      <c r="D44" t="s">
        <v>165</v>
      </c>
      <c r="E44" s="40">
        <v>3000</v>
      </c>
      <c r="F44" s="15">
        <v>17.103</v>
      </c>
      <c r="G44" s="16">
        <v>0.0043</v>
      </c>
      <c r="H44" s="17"/>
    </row>
    <row r="45" spans="1:8" ht="12.75" customHeight="1">
      <c r="A45">
        <v>37</v>
      </c>
      <c r="B45" t="s">
        <v>240</v>
      </c>
      <c r="C45" t="s">
        <v>239</v>
      </c>
      <c r="D45" t="s">
        <v>200</v>
      </c>
      <c r="E45" s="40">
        <v>10000</v>
      </c>
      <c r="F45" s="15">
        <v>9.01</v>
      </c>
      <c r="G45" s="16">
        <v>0.0023</v>
      </c>
      <c r="H45" s="17"/>
    </row>
    <row r="46" spans="1:9" ht="12.75" customHeight="1">
      <c r="A46" s="27"/>
      <c r="B46" s="27"/>
      <c r="C46" s="19" t="s">
        <v>24</v>
      </c>
      <c r="D46" s="19"/>
      <c r="E46" s="19"/>
      <c r="F46" s="20">
        <f>SUM(F9:F45)</f>
        <v>3606.093825000001</v>
      </c>
      <c r="G46" s="21">
        <f>SUM(G9:G45)</f>
        <v>0.9006000000000002</v>
      </c>
      <c r="H46" s="22"/>
      <c r="I46" s="34"/>
    </row>
    <row r="47" spans="6:8" ht="12.75" customHeight="1">
      <c r="F47" s="15"/>
      <c r="G47" s="16"/>
      <c r="H47" s="17"/>
    </row>
    <row r="48" spans="3:8" ht="12.75" customHeight="1">
      <c r="C48" s="1" t="s">
        <v>79</v>
      </c>
      <c r="F48" s="15"/>
      <c r="G48" s="16"/>
      <c r="H48" s="17"/>
    </row>
    <row r="49" spans="3:8" ht="12.75" customHeight="1">
      <c r="C49" s="1" t="s">
        <v>80</v>
      </c>
      <c r="F49" s="15"/>
      <c r="G49" s="16"/>
      <c r="H49" s="17"/>
    </row>
    <row r="50" spans="1:8" ht="12.75" customHeight="1">
      <c r="A50">
        <v>38</v>
      </c>
      <c r="B50" t="s">
        <v>241</v>
      </c>
      <c r="C50" t="s">
        <v>199</v>
      </c>
      <c r="D50" t="s">
        <v>112</v>
      </c>
      <c r="E50" s="40">
        <v>98400</v>
      </c>
      <c r="F50" s="15">
        <v>0.973779</v>
      </c>
      <c r="G50" s="16">
        <v>0.0002</v>
      </c>
      <c r="H50" s="17">
        <v>41722</v>
      </c>
    </row>
    <row r="51" spans="1:9" ht="12.75" customHeight="1">
      <c r="A51" s="27"/>
      <c r="B51" s="27"/>
      <c r="C51" s="19" t="s">
        <v>24</v>
      </c>
      <c r="D51" s="19"/>
      <c r="E51" s="19"/>
      <c r="F51" s="20">
        <f>SUM(F50:F50)</f>
        <v>0.973779</v>
      </c>
      <c r="G51" s="21">
        <f>SUM(G50:G50)</f>
        <v>0.0002</v>
      </c>
      <c r="H51" s="22"/>
      <c r="I51" s="34"/>
    </row>
    <row r="52" spans="6:8" ht="12.75" customHeight="1">
      <c r="F52" s="15"/>
      <c r="G52" s="16"/>
      <c r="H52" s="17"/>
    </row>
    <row r="53" spans="3:8" ht="12.75" customHeight="1">
      <c r="C53" s="1" t="s">
        <v>87</v>
      </c>
      <c r="F53" s="15">
        <v>353.403245</v>
      </c>
      <c r="G53" s="16">
        <v>0.0883</v>
      </c>
      <c r="H53" s="17"/>
    </row>
    <row r="54" spans="1:9" ht="12.75" customHeight="1">
      <c r="A54" s="27"/>
      <c r="B54" s="27"/>
      <c r="C54" s="19" t="s">
        <v>24</v>
      </c>
      <c r="D54" s="19"/>
      <c r="E54" s="19"/>
      <c r="F54" s="20">
        <f>SUM(F53:F53)</f>
        <v>353.403245</v>
      </c>
      <c r="G54" s="21">
        <f>SUM(G53:G53)</f>
        <v>0.0883</v>
      </c>
      <c r="H54" s="22"/>
      <c r="I54" s="34"/>
    </row>
    <row r="55" spans="6:8" ht="12.75" customHeight="1">
      <c r="F55" s="15"/>
      <c r="G55" s="16"/>
      <c r="H55" s="17"/>
    </row>
    <row r="56" spans="3:8" ht="12.75" customHeight="1">
      <c r="C56" s="1" t="s">
        <v>88</v>
      </c>
      <c r="F56" s="15"/>
      <c r="G56" s="16"/>
      <c r="H56" s="17"/>
    </row>
    <row r="57" spans="3:8" ht="12.75" customHeight="1">
      <c r="C57" s="1" t="s">
        <v>89</v>
      </c>
      <c r="F57" s="15">
        <v>43.66284</v>
      </c>
      <c r="G57" s="16">
        <v>0.0109</v>
      </c>
      <c r="H57" s="17"/>
    </row>
    <row r="58" spans="1:9" ht="12.75" customHeight="1">
      <c r="A58" s="27"/>
      <c r="B58" s="27"/>
      <c r="C58" s="19" t="s">
        <v>24</v>
      </c>
      <c r="D58" s="19"/>
      <c r="E58" s="19"/>
      <c r="F58" s="20">
        <f>SUM(F57:F57)</f>
        <v>43.66284</v>
      </c>
      <c r="G58" s="21">
        <f>SUM(G57:G57)</f>
        <v>0.0109</v>
      </c>
      <c r="H58" s="22"/>
      <c r="I58" s="34"/>
    </row>
    <row r="59" spans="1:9" ht="12.75" customHeight="1">
      <c r="A59" s="47"/>
      <c r="B59" s="47"/>
      <c r="C59" s="23" t="s">
        <v>90</v>
      </c>
      <c r="D59" s="23"/>
      <c r="E59" s="23"/>
      <c r="F59" s="24">
        <f>SUM(F46,F51,F54,F58)</f>
        <v>4004.1336890000007</v>
      </c>
      <c r="G59" s="25">
        <f>SUM(G46,G51,G54,G58)</f>
        <v>1.0000000000000002</v>
      </c>
      <c r="H59" s="26"/>
      <c r="I59" s="35"/>
    </row>
    <row r="60" ht="12.75" customHeight="1"/>
    <row r="61" ht="12.75" customHeight="1">
      <c r="C61" s="1" t="s">
        <v>359</v>
      </c>
    </row>
    <row r="62" ht="12.75" customHeight="1">
      <c r="C62" s="1" t="s">
        <v>360</v>
      </c>
    </row>
    <row r="63" ht="12.75" customHeight="1">
      <c r="C63" s="1" t="s">
        <v>91</v>
      </c>
    </row>
    <row r="64" ht="12.75" customHeight="1">
      <c r="C64" s="1"/>
    </row>
    <row r="65" spans="3:11" ht="12.75" customHeight="1">
      <c r="C65" s="83" t="s">
        <v>362</v>
      </c>
      <c r="D65" s="84"/>
      <c r="E65" s="83"/>
      <c r="F65" s="85"/>
      <c r="G65" s="86"/>
      <c r="H65" s="87"/>
      <c r="I65" s="83"/>
      <c r="K65" s="16"/>
    </row>
    <row r="66" spans="3:11" ht="12.75" customHeight="1">
      <c r="C66" s="83" t="s">
        <v>395</v>
      </c>
      <c r="D66" s="84" t="s">
        <v>383</v>
      </c>
      <c r="E66" s="83"/>
      <c r="F66" s="85"/>
      <c r="G66" s="86"/>
      <c r="H66" s="87"/>
      <c r="I66" s="83"/>
      <c r="K66" s="16"/>
    </row>
    <row r="67" spans="3:11" ht="12.75" customHeight="1">
      <c r="C67" s="63" t="s">
        <v>475</v>
      </c>
      <c r="D67" s="84"/>
      <c r="E67" s="83"/>
      <c r="F67" s="85"/>
      <c r="G67" s="86"/>
      <c r="H67" s="87"/>
      <c r="I67" s="83"/>
      <c r="K67" s="16"/>
    </row>
    <row r="68" spans="3:11" ht="12.75" customHeight="1">
      <c r="C68" s="88" t="s">
        <v>396</v>
      </c>
      <c r="D68" s="89">
        <v>9.18</v>
      </c>
      <c r="F68" s="90"/>
      <c r="G68" s="86"/>
      <c r="H68" s="87"/>
      <c r="I68" s="83"/>
      <c r="K68" s="16"/>
    </row>
    <row r="69" spans="3:11" ht="12.75" customHeight="1">
      <c r="C69" s="88" t="s">
        <v>397</v>
      </c>
      <c r="D69" s="89">
        <v>9.18</v>
      </c>
      <c r="F69" s="90"/>
      <c r="G69" s="86"/>
      <c r="H69" s="87"/>
      <c r="I69" s="83"/>
      <c r="K69" s="16"/>
    </row>
    <row r="70" spans="3:11" ht="12.75" customHeight="1">
      <c r="C70" s="88" t="s">
        <v>398</v>
      </c>
      <c r="D70" s="89">
        <v>9.21</v>
      </c>
      <c r="F70" s="90"/>
      <c r="G70" s="86"/>
      <c r="H70" s="87"/>
      <c r="I70" s="83"/>
      <c r="K70" s="16"/>
    </row>
    <row r="71" spans="3:11" ht="12.75" customHeight="1">
      <c r="C71" s="88" t="s">
        <v>399</v>
      </c>
      <c r="D71" s="89">
        <v>9.21</v>
      </c>
      <c r="F71" s="90"/>
      <c r="G71" s="86"/>
      <c r="H71" s="87"/>
      <c r="I71" s="83"/>
      <c r="K71" s="16"/>
    </row>
    <row r="72" spans="3:11" ht="12.75" customHeight="1">
      <c r="C72" s="57" t="s">
        <v>472</v>
      </c>
      <c r="D72" s="91"/>
      <c r="E72" s="91"/>
      <c r="F72" s="92"/>
      <c r="G72" s="93"/>
      <c r="H72" s="87"/>
      <c r="I72" s="91"/>
      <c r="K72" s="16"/>
    </row>
    <row r="73" spans="3:11" ht="12.75" customHeight="1">
      <c r="C73" s="88" t="s">
        <v>396</v>
      </c>
      <c r="D73" s="37">
        <v>8.99</v>
      </c>
      <c r="E73" s="91"/>
      <c r="F73" s="85"/>
      <c r="G73" s="86"/>
      <c r="H73" s="87"/>
      <c r="I73" s="83"/>
      <c r="K73" s="16"/>
    </row>
    <row r="74" spans="3:11" ht="12.75" customHeight="1">
      <c r="C74" s="88" t="s">
        <v>397</v>
      </c>
      <c r="D74" s="37">
        <v>8.99</v>
      </c>
      <c r="E74" s="91"/>
      <c r="F74" s="85"/>
      <c r="G74" s="86"/>
      <c r="H74" s="87"/>
      <c r="I74" s="83"/>
      <c r="K74" s="16"/>
    </row>
    <row r="75" spans="3:11" ht="12.75" customHeight="1">
      <c r="C75" s="88" t="s">
        <v>398</v>
      </c>
      <c r="D75" s="37">
        <v>9.02</v>
      </c>
      <c r="E75" s="91"/>
      <c r="F75" s="85"/>
      <c r="G75" s="86"/>
      <c r="H75" s="87"/>
      <c r="I75" s="83"/>
      <c r="K75" s="16"/>
    </row>
    <row r="76" spans="3:11" ht="12.75" customHeight="1">
      <c r="C76" s="88" t="s">
        <v>399</v>
      </c>
      <c r="D76" s="37">
        <v>9.02</v>
      </c>
      <c r="E76" s="91"/>
      <c r="F76" s="85"/>
      <c r="G76" s="86"/>
      <c r="H76" s="87"/>
      <c r="I76" s="83"/>
      <c r="K76" s="16"/>
    </row>
    <row r="77" spans="3:11" ht="12.75" customHeight="1">
      <c r="C77" s="88"/>
      <c r="D77" s="89"/>
      <c r="E77" s="91"/>
      <c r="F77" s="85"/>
      <c r="G77" s="86"/>
      <c r="H77" s="87"/>
      <c r="I77" s="83"/>
      <c r="K77" s="16"/>
    </row>
    <row r="78" spans="3:11" ht="12.75" customHeight="1">
      <c r="C78" s="83" t="s">
        <v>375</v>
      </c>
      <c r="D78" s="94" t="s">
        <v>383</v>
      </c>
      <c r="E78" s="91"/>
      <c r="F78" s="85"/>
      <c r="G78" s="86"/>
      <c r="H78" s="87"/>
      <c r="I78" s="83"/>
      <c r="K78" s="16"/>
    </row>
    <row r="79" spans="3:20" ht="12.75" customHeight="1">
      <c r="C79" s="95" t="s">
        <v>476</v>
      </c>
      <c r="D79" s="91"/>
      <c r="E79" s="95"/>
      <c r="F79" s="91"/>
      <c r="G79" s="91"/>
      <c r="H79" s="91"/>
      <c r="I79" s="91"/>
      <c r="J79" s="96"/>
      <c r="K79" s="97"/>
      <c r="M79" s="96"/>
      <c r="N79" s="96"/>
      <c r="O79" s="96"/>
      <c r="P79" s="96"/>
      <c r="Q79" s="96"/>
      <c r="R79" s="96"/>
      <c r="S79" s="96"/>
      <c r="T79" s="96"/>
    </row>
    <row r="80" spans="3:20" ht="12.75" customHeight="1">
      <c r="C80" s="98" t="s">
        <v>400</v>
      </c>
      <c r="D80" s="98" t="s">
        <v>401</v>
      </c>
      <c r="E80" s="98" t="s">
        <v>402</v>
      </c>
      <c r="F80" s="98" t="s">
        <v>403</v>
      </c>
      <c r="G80" s="98" t="s">
        <v>404</v>
      </c>
      <c r="H80" s="98" t="s">
        <v>405</v>
      </c>
      <c r="I80" s="98" t="s">
        <v>406</v>
      </c>
      <c r="J80" s="96"/>
      <c r="K80" s="97"/>
      <c r="M80" s="96"/>
      <c r="N80" s="96"/>
      <c r="O80" s="96"/>
      <c r="P80" s="96"/>
      <c r="Q80" s="96"/>
      <c r="R80" s="96"/>
      <c r="S80" s="96"/>
      <c r="T80" s="96"/>
    </row>
    <row r="81" spans="3:20" ht="12.75" customHeight="1">
      <c r="C81" s="91" t="s">
        <v>407</v>
      </c>
      <c r="D81" s="99" t="s">
        <v>383</v>
      </c>
      <c r="E81" s="99" t="s">
        <v>383</v>
      </c>
      <c r="F81" s="99" t="s">
        <v>383</v>
      </c>
      <c r="G81" s="99" t="s">
        <v>383</v>
      </c>
      <c r="H81" s="99" t="s">
        <v>383</v>
      </c>
      <c r="I81" s="99" t="s">
        <v>383</v>
      </c>
      <c r="J81" s="96"/>
      <c r="K81" s="97"/>
      <c r="M81" s="96"/>
      <c r="N81" s="96"/>
      <c r="O81" s="96"/>
      <c r="P81" s="96"/>
      <c r="Q81" s="96"/>
      <c r="R81" s="96"/>
      <c r="S81" s="96"/>
      <c r="T81" s="96"/>
    </row>
    <row r="82" spans="3:20" ht="12.75" customHeight="1">
      <c r="C82" s="91" t="s">
        <v>408</v>
      </c>
      <c r="D82" s="99" t="s">
        <v>383</v>
      </c>
      <c r="E82" s="99" t="s">
        <v>383</v>
      </c>
      <c r="F82" s="99" t="s">
        <v>383</v>
      </c>
      <c r="G82" s="99" t="s">
        <v>383</v>
      </c>
      <c r="H82" s="99" t="s">
        <v>383</v>
      </c>
      <c r="I82" s="99" t="s">
        <v>383</v>
      </c>
      <c r="J82" s="96"/>
      <c r="K82" s="97"/>
      <c r="M82" s="96"/>
      <c r="N82" s="96"/>
      <c r="O82" s="96"/>
      <c r="P82" s="96"/>
      <c r="Q82" s="96"/>
      <c r="R82" s="96"/>
      <c r="S82" s="96"/>
      <c r="T82" s="96"/>
    </row>
    <row r="83" spans="3:20" ht="12.75" customHeight="1">
      <c r="C83" s="100"/>
      <c r="D83" s="89"/>
      <c r="E83" s="91"/>
      <c r="F83" s="92"/>
      <c r="G83" s="93"/>
      <c r="H83" s="91"/>
      <c r="I83" s="91"/>
      <c r="J83" s="96"/>
      <c r="K83" s="97"/>
      <c r="M83" s="96"/>
      <c r="N83" s="96"/>
      <c r="O83" s="96"/>
      <c r="P83" s="96"/>
      <c r="Q83" s="96"/>
      <c r="R83" s="96"/>
      <c r="S83" s="96"/>
      <c r="T83" s="96"/>
    </row>
    <row r="84" spans="3:20" ht="12.75" customHeight="1">
      <c r="C84" s="95" t="s">
        <v>477</v>
      </c>
      <c r="D84" s="91"/>
      <c r="E84" s="91"/>
      <c r="F84" s="91"/>
      <c r="G84" s="91"/>
      <c r="H84" s="91"/>
      <c r="I84" s="91"/>
      <c r="J84" s="96"/>
      <c r="K84" s="97"/>
      <c r="M84" s="96"/>
      <c r="N84" s="96"/>
      <c r="O84" s="96"/>
      <c r="P84" s="96"/>
      <c r="Q84" s="96"/>
      <c r="R84" s="96"/>
      <c r="S84" s="96"/>
      <c r="T84" s="96"/>
    </row>
    <row r="85" spans="3:20" ht="12.75" customHeight="1">
      <c r="C85" s="98" t="s">
        <v>400</v>
      </c>
      <c r="D85" s="98" t="s">
        <v>401</v>
      </c>
      <c r="E85" s="98" t="s">
        <v>409</v>
      </c>
      <c r="F85" s="98" t="s">
        <v>410</v>
      </c>
      <c r="G85" s="98" t="s">
        <v>411</v>
      </c>
      <c r="H85" s="98" t="s">
        <v>412</v>
      </c>
      <c r="I85" s="91"/>
      <c r="J85" s="96"/>
      <c r="K85" s="97"/>
      <c r="M85" s="96"/>
      <c r="N85" s="96"/>
      <c r="O85" s="96"/>
      <c r="P85" s="96"/>
      <c r="Q85" s="96"/>
      <c r="R85" s="96"/>
      <c r="S85" s="96"/>
      <c r="T85" s="96"/>
    </row>
    <row r="86" spans="3:20" ht="12.75" customHeight="1">
      <c r="C86" s="101" t="s">
        <v>407</v>
      </c>
      <c r="D86" s="102" t="s">
        <v>383</v>
      </c>
      <c r="E86" s="102" t="s">
        <v>383</v>
      </c>
      <c r="F86" s="102" t="s">
        <v>383</v>
      </c>
      <c r="G86" s="102" t="s">
        <v>383</v>
      </c>
      <c r="H86" s="102" t="s">
        <v>383</v>
      </c>
      <c r="I86" s="91"/>
      <c r="J86" s="96"/>
      <c r="K86" s="97"/>
      <c r="M86" s="96"/>
      <c r="N86" s="96"/>
      <c r="O86" s="96"/>
      <c r="P86" s="96"/>
      <c r="Q86" s="96"/>
      <c r="R86" s="96"/>
      <c r="S86" s="96"/>
      <c r="T86" s="96"/>
    </row>
    <row r="87" spans="3:20" ht="12.75" customHeight="1">
      <c r="C87" s="101" t="s">
        <v>408</v>
      </c>
      <c r="D87" s="102" t="s">
        <v>383</v>
      </c>
      <c r="E87" s="102" t="s">
        <v>383</v>
      </c>
      <c r="F87" s="102" t="s">
        <v>383</v>
      </c>
      <c r="G87" s="102" t="s">
        <v>383</v>
      </c>
      <c r="H87" s="102" t="s">
        <v>383</v>
      </c>
      <c r="I87" s="104"/>
      <c r="J87" s="96"/>
      <c r="K87" s="97"/>
      <c r="M87" s="96"/>
      <c r="N87" s="96"/>
      <c r="O87" s="96"/>
      <c r="P87" s="96"/>
      <c r="Q87" s="96"/>
      <c r="R87" s="96"/>
      <c r="S87" s="96"/>
      <c r="T87" s="96"/>
    </row>
    <row r="88" spans="3:20" ht="12.75" customHeight="1">
      <c r="C88" s="105"/>
      <c r="D88" s="106"/>
      <c r="E88" s="106"/>
      <c r="F88" s="106"/>
      <c r="G88" s="105"/>
      <c r="H88" s="107"/>
      <c r="I88" s="91"/>
      <c r="J88" s="96"/>
      <c r="K88" s="97"/>
      <c r="M88" s="96"/>
      <c r="N88" s="96"/>
      <c r="O88" s="96"/>
      <c r="P88" s="96"/>
      <c r="Q88" s="96"/>
      <c r="R88" s="96"/>
      <c r="S88" s="96"/>
      <c r="T88" s="96"/>
    </row>
    <row r="89" spans="3:20" ht="12.75" customHeight="1">
      <c r="C89" s="95" t="s">
        <v>478</v>
      </c>
      <c r="D89" s="91"/>
      <c r="E89" s="95"/>
      <c r="F89" s="91"/>
      <c r="G89" s="91"/>
      <c r="H89" s="91"/>
      <c r="I89" s="91"/>
      <c r="J89" s="96"/>
      <c r="K89" s="97"/>
      <c r="M89" s="96"/>
      <c r="N89" s="96"/>
      <c r="O89" s="96"/>
      <c r="P89" s="96"/>
      <c r="Q89" s="96"/>
      <c r="R89" s="96"/>
      <c r="S89" s="96"/>
      <c r="T89" s="96"/>
    </row>
    <row r="90" spans="3:20" ht="12.75" customHeight="1">
      <c r="C90" s="98" t="s">
        <v>400</v>
      </c>
      <c r="D90" s="98" t="s">
        <v>401</v>
      </c>
      <c r="E90" s="98" t="s">
        <v>402</v>
      </c>
      <c r="F90" s="108" t="s">
        <v>413</v>
      </c>
      <c r="G90" s="98" t="s">
        <v>414</v>
      </c>
      <c r="H90" s="98" t="s">
        <v>415</v>
      </c>
      <c r="I90" s="91"/>
      <c r="J90" s="96"/>
      <c r="K90" s="97"/>
      <c r="M90" s="96"/>
      <c r="N90" s="96"/>
      <c r="O90" s="96"/>
      <c r="P90" s="96"/>
      <c r="Q90" s="96"/>
      <c r="R90" s="96"/>
      <c r="S90" s="96"/>
      <c r="T90" s="96"/>
    </row>
    <row r="91" spans="3:20" ht="12.75" customHeight="1">
      <c r="C91" s="91" t="s">
        <v>407</v>
      </c>
      <c r="D91" s="99" t="s">
        <v>383</v>
      </c>
      <c r="E91" s="99" t="s">
        <v>383</v>
      </c>
      <c r="F91" s="99" t="s">
        <v>383</v>
      </c>
      <c r="G91" s="99" t="s">
        <v>383</v>
      </c>
      <c r="H91" s="99" t="s">
        <v>383</v>
      </c>
      <c r="I91" s="91"/>
      <c r="J91" s="96"/>
      <c r="K91" s="97"/>
      <c r="M91" s="96"/>
      <c r="N91" s="96"/>
      <c r="O91" s="96"/>
      <c r="P91" s="96"/>
      <c r="Q91" s="96"/>
      <c r="R91" s="96"/>
      <c r="S91" s="96"/>
      <c r="T91" s="96"/>
    </row>
    <row r="92" spans="3:20" ht="12.75" customHeight="1">
      <c r="C92" s="91" t="s">
        <v>408</v>
      </c>
      <c r="D92" s="99" t="s">
        <v>383</v>
      </c>
      <c r="E92" s="99" t="s">
        <v>383</v>
      </c>
      <c r="F92" s="99" t="s">
        <v>383</v>
      </c>
      <c r="G92" s="99" t="s">
        <v>383</v>
      </c>
      <c r="H92" s="99" t="s">
        <v>383</v>
      </c>
      <c r="I92" s="91"/>
      <c r="J92" s="96"/>
      <c r="K92" s="97"/>
      <c r="M92" s="96"/>
      <c r="N92" s="96"/>
      <c r="O92" s="96"/>
      <c r="P92" s="96"/>
      <c r="Q92" s="96"/>
      <c r="R92" s="96"/>
      <c r="S92" s="96"/>
      <c r="T92" s="96"/>
    </row>
    <row r="93" spans="3:20" ht="12.75" customHeight="1">
      <c r="C93" s="105"/>
      <c r="D93" s="106"/>
      <c r="E93" s="106"/>
      <c r="F93" s="106"/>
      <c r="G93" s="105"/>
      <c r="H93" s="107"/>
      <c r="I93" s="91"/>
      <c r="J93" s="96"/>
      <c r="K93" s="97"/>
      <c r="M93" s="96"/>
      <c r="N93" s="96"/>
      <c r="O93" s="96"/>
      <c r="P93" s="96"/>
      <c r="Q93" s="96"/>
      <c r="R93" s="96"/>
      <c r="S93" s="96"/>
      <c r="T93" s="96"/>
    </row>
    <row r="94" spans="3:20" ht="12.75" customHeight="1">
      <c r="C94" s="95" t="s">
        <v>479</v>
      </c>
      <c r="D94" s="91"/>
      <c r="E94" s="109"/>
      <c r="F94" s="91"/>
      <c r="G94" s="91"/>
      <c r="H94" s="107"/>
      <c r="I94" s="91"/>
      <c r="J94" s="96"/>
      <c r="K94" s="97"/>
      <c r="M94" s="96"/>
      <c r="N94" s="96"/>
      <c r="O94" s="96"/>
      <c r="P94" s="96"/>
      <c r="Q94" s="96"/>
      <c r="R94" s="96"/>
      <c r="S94" s="96"/>
      <c r="T94" s="96"/>
    </row>
    <row r="95" spans="3:20" ht="12.75" customHeight="1">
      <c r="C95" s="98" t="s">
        <v>400</v>
      </c>
      <c r="D95" s="98" t="s">
        <v>401</v>
      </c>
      <c r="E95" s="98" t="s">
        <v>416</v>
      </c>
      <c r="F95" s="110" t="s">
        <v>417</v>
      </c>
      <c r="G95" s="98" t="s">
        <v>418</v>
      </c>
      <c r="H95" s="98" t="s">
        <v>412</v>
      </c>
      <c r="I95" s="91"/>
      <c r="J95" s="96"/>
      <c r="K95" s="97"/>
      <c r="M95" s="96"/>
      <c r="N95" s="96"/>
      <c r="O95" s="96"/>
      <c r="P95" s="96"/>
      <c r="Q95" s="96"/>
      <c r="R95" s="96"/>
      <c r="S95" s="96"/>
      <c r="T95" s="96"/>
    </row>
    <row r="96" spans="3:20" ht="12.75" customHeight="1">
      <c r="C96" s="101" t="s">
        <v>407</v>
      </c>
      <c r="D96" s="102" t="s">
        <v>155</v>
      </c>
      <c r="E96" s="102" t="s">
        <v>480</v>
      </c>
      <c r="F96" s="111">
        <v>619</v>
      </c>
      <c r="G96" s="103">
        <v>1629231.19</v>
      </c>
      <c r="H96" s="103">
        <v>-248553.69</v>
      </c>
      <c r="I96" s="144"/>
      <c r="J96" s="96"/>
      <c r="K96" s="97"/>
      <c r="M96" s="96"/>
      <c r="N96" s="96"/>
      <c r="O96" s="96"/>
      <c r="P96" s="96"/>
      <c r="Q96" s="96"/>
      <c r="R96" s="96"/>
      <c r="S96" s="96"/>
      <c r="T96" s="96"/>
    </row>
    <row r="97" spans="3:20" ht="12.75" customHeight="1">
      <c r="C97" s="101" t="s">
        <v>408</v>
      </c>
      <c r="D97" s="102" t="s">
        <v>155</v>
      </c>
      <c r="E97" s="102" t="s">
        <v>481</v>
      </c>
      <c r="F97" s="111">
        <v>154</v>
      </c>
      <c r="G97" s="103">
        <v>762722.46</v>
      </c>
      <c r="H97" s="103">
        <v>-496053.78</v>
      </c>
      <c r="I97" s="144"/>
      <c r="J97" s="96"/>
      <c r="K97" s="97"/>
      <c r="M97" s="96"/>
      <c r="N97" s="96"/>
      <c r="O97" s="96"/>
      <c r="P97" s="96"/>
      <c r="Q97" s="96"/>
      <c r="R97" s="96"/>
      <c r="S97" s="96"/>
      <c r="T97" s="96"/>
    </row>
    <row r="98" spans="3:11" ht="12.75" customHeight="1">
      <c r="C98" s="91"/>
      <c r="D98" s="64"/>
      <c r="E98" s="112"/>
      <c r="F98" s="113"/>
      <c r="G98" s="64"/>
      <c r="H98" s="64"/>
      <c r="I98" s="91"/>
      <c r="K98" s="16"/>
    </row>
    <row r="99" spans="3:11" ht="12.75">
      <c r="C99" s="91" t="s">
        <v>392</v>
      </c>
      <c r="D99" s="99" t="s">
        <v>383</v>
      </c>
      <c r="E99" s="91"/>
      <c r="F99" s="85"/>
      <c r="G99" s="86"/>
      <c r="H99" s="87"/>
      <c r="I99" s="83"/>
      <c r="K99" s="16"/>
    </row>
    <row r="100" spans="3:11" ht="12.75">
      <c r="C100" s="83" t="s">
        <v>419</v>
      </c>
      <c r="D100" s="99" t="s">
        <v>383</v>
      </c>
      <c r="E100" s="91"/>
      <c r="F100" s="85"/>
      <c r="G100" s="86"/>
      <c r="H100" s="87"/>
      <c r="I100" s="83"/>
      <c r="K100" s="16"/>
    </row>
    <row r="101" spans="3:11" ht="12.75">
      <c r="C101" s="91" t="s">
        <v>420</v>
      </c>
      <c r="D101" s="114">
        <v>1.6340550330660972</v>
      </c>
      <c r="E101" s="91"/>
      <c r="F101" s="85"/>
      <c r="G101" s="86"/>
      <c r="H101" s="87"/>
      <c r="I101" s="83"/>
      <c r="K101" s="16"/>
    </row>
    <row r="102" spans="3:11" ht="12.75">
      <c r="C102" s="91" t="s">
        <v>421</v>
      </c>
      <c r="D102" s="91"/>
      <c r="E102" s="91"/>
      <c r="F102" s="85"/>
      <c r="G102" s="86"/>
      <c r="H102" s="87"/>
      <c r="I102" s="83"/>
      <c r="K102" s="16"/>
    </row>
    <row r="103" spans="3:11" ht="12.75">
      <c r="C103" s="115" t="s">
        <v>380</v>
      </c>
      <c r="D103" s="116" t="s">
        <v>393</v>
      </c>
      <c r="E103" s="116" t="s">
        <v>394</v>
      </c>
      <c r="F103" s="85"/>
      <c r="G103" s="86"/>
      <c r="H103" s="87"/>
      <c r="I103" s="83"/>
      <c r="K103" s="16"/>
    </row>
    <row r="104" spans="3:11" ht="12.75">
      <c r="C104" s="88" t="s">
        <v>422</v>
      </c>
      <c r="D104" s="117" t="s">
        <v>423</v>
      </c>
      <c r="E104" s="117" t="s">
        <v>423</v>
      </c>
      <c r="F104" s="85"/>
      <c r="G104" s="86"/>
      <c r="H104" s="87"/>
      <c r="I104" s="83"/>
      <c r="K104" s="16"/>
    </row>
    <row r="105" spans="3:11" ht="12.75">
      <c r="C105" s="88" t="s">
        <v>424</v>
      </c>
      <c r="D105" s="117" t="s">
        <v>423</v>
      </c>
      <c r="E105" s="117" t="s">
        <v>423</v>
      </c>
      <c r="F105" s="85"/>
      <c r="G105" s="86"/>
      <c r="H105" s="87"/>
      <c r="I105" s="83"/>
      <c r="K105" s="16"/>
    </row>
    <row r="106" spans="3:11" ht="12.75">
      <c r="C106" s="91" t="s">
        <v>425</v>
      </c>
      <c r="D106" s="91"/>
      <c r="E106" s="91"/>
      <c r="F106" s="85"/>
      <c r="G106" s="86"/>
      <c r="H106" s="87"/>
      <c r="I106" s="83"/>
      <c r="K106" s="16"/>
    </row>
    <row r="107" spans="3:11" ht="12.75">
      <c r="C107" s="91" t="s">
        <v>382</v>
      </c>
      <c r="D107" s="83"/>
      <c r="E107" s="83"/>
      <c r="F107" s="83"/>
      <c r="G107" s="86"/>
      <c r="H107" s="87"/>
      <c r="I107" s="83"/>
      <c r="K107" s="16"/>
    </row>
    <row r="108" spans="3:11" ht="12.75">
      <c r="C108" s="64"/>
      <c r="D108" s="64"/>
      <c r="E108" s="64"/>
      <c r="F108" s="64"/>
      <c r="G108" s="64"/>
      <c r="H108" s="64"/>
      <c r="I108" s="91"/>
      <c r="K108" s="16"/>
    </row>
    <row r="109" ht="12.75">
      <c r="K109" s="16"/>
    </row>
    <row r="110" spans="9:11" ht="12.75">
      <c r="I110" s="96"/>
      <c r="K110" s="16"/>
    </row>
    <row r="111" spans="9:11" ht="12.75">
      <c r="I111" s="96"/>
      <c r="K111" s="16"/>
    </row>
    <row r="112" spans="9:11" ht="12.75">
      <c r="I112" s="96"/>
      <c r="K112" s="16"/>
    </row>
    <row r="113" spans="9:11" ht="12.75">
      <c r="I113" s="96"/>
      <c r="K113" s="16"/>
    </row>
    <row r="114" ht="12.75">
      <c r="K114" s="16"/>
    </row>
    <row r="115" ht="12.75">
      <c r="K115" s="16"/>
    </row>
    <row r="116" ht="12.75">
      <c r="K116" s="16"/>
    </row>
    <row r="117" ht="12.75">
      <c r="K117" s="16"/>
    </row>
    <row r="118" ht="12.75">
      <c r="K118" s="16"/>
    </row>
    <row r="119" ht="12.75">
      <c r="K119" s="16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3"/>
  <sheetViews>
    <sheetView zoomScalePageLayoutView="0" workbookViewId="0" topLeftCell="A55">
      <selection activeCell="C1" sqref="C1:G1"/>
    </sheetView>
  </sheetViews>
  <sheetFormatPr defaultColWidth="9.140625" defaultRowHeight="12.75"/>
  <cols>
    <col min="1" max="1" width="7.57421875" style="0" customWidth="1"/>
    <col min="2" max="2" width="14.57421875" style="0" customWidth="1"/>
    <col min="3" max="3" width="68.28125" style="0" customWidth="1"/>
    <col min="4" max="5" width="22.421875" style="0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32" customWidth="1"/>
    <col min="10" max="10" width="22.421875" style="0" customWidth="1"/>
    <col min="11" max="11" width="9.140625" style="0" customWidth="1"/>
    <col min="12" max="12" width="15.140625" style="32" customWidth="1"/>
  </cols>
  <sheetData>
    <row r="1" spans="1:8" ht="18.75">
      <c r="A1" s="3"/>
      <c r="B1" s="3"/>
      <c r="C1" s="151" t="s">
        <v>242</v>
      </c>
      <c r="D1" s="151"/>
      <c r="E1" s="151"/>
      <c r="F1" s="151"/>
      <c r="G1" s="151"/>
      <c r="H1" s="28"/>
    </row>
    <row r="2" spans="1:8" ht="12.75">
      <c r="A2" s="4" t="s">
        <v>1</v>
      </c>
      <c r="B2" s="4"/>
      <c r="C2" s="5" t="s">
        <v>2</v>
      </c>
      <c r="D2" s="6"/>
      <c r="E2" s="6"/>
      <c r="F2" s="7"/>
      <c r="G2" s="8"/>
      <c r="H2" s="30"/>
    </row>
    <row r="3" spans="1:8" ht="15.75" customHeight="1">
      <c r="A3" s="9"/>
      <c r="B3" s="9"/>
      <c r="C3" s="10"/>
      <c r="D3" s="4"/>
      <c r="E3" s="4"/>
      <c r="F3" s="7"/>
      <c r="G3" s="8"/>
      <c r="H3" s="30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12" t="s">
        <v>358</v>
      </c>
      <c r="F4" s="13" t="s">
        <v>6</v>
      </c>
      <c r="G4" s="14" t="s">
        <v>7</v>
      </c>
      <c r="H4" s="31" t="s">
        <v>8</v>
      </c>
      <c r="I4" s="33"/>
      <c r="L4" s="36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156</v>
      </c>
      <c r="F7" s="15"/>
      <c r="G7" s="16"/>
      <c r="H7" s="17"/>
    </row>
    <row r="8" spans="3:8" ht="12.75" customHeight="1">
      <c r="C8" s="1" t="s">
        <v>80</v>
      </c>
      <c r="F8" s="15"/>
      <c r="G8" s="16"/>
      <c r="H8" s="17"/>
    </row>
    <row r="9" spans="1:8" ht="12.75" customHeight="1">
      <c r="A9">
        <v>1</v>
      </c>
      <c r="B9" t="s">
        <v>159</v>
      </c>
      <c r="C9" t="s">
        <v>157</v>
      </c>
      <c r="D9" t="s">
        <v>158</v>
      </c>
      <c r="E9" s="40">
        <v>130100</v>
      </c>
      <c r="F9" s="15">
        <v>444.5517</v>
      </c>
      <c r="G9" s="16">
        <v>0.0761</v>
      </c>
      <c r="H9" s="17"/>
    </row>
    <row r="10" spans="1:11" ht="12.75" customHeight="1">
      <c r="A10">
        <v>2</v>
      </c>
      <c r="B10" t="s">
        <v>162</v>
      </c>
      <c r="C10" t="s">
        <v>160</v>
      </c>
      <c r="D10" t="s">
        <v>161</v>
      </c>
      <c r="E10" s="40">
        <v>11500</v>
      </c>
      <c r="F10" s="15">
        <v>341.50975</v>
      </c>
      <c r="G10" s="16">
        <v>0.058499999999999996</v>
      </c>
      <c r="H10" s="17"/>
      <c r="J10" s="18" t="s">
        <v>17</v>
      </c>
      <c r="K10" s="18" t="s">
        <v>18</v>
      </c>
    </row>
    <row r="11" spans="1:11" ht="12.75" customHeight="1">
      <c r="A11">
        <v>3</v>
      </c>
      <c r="B11" t="s">
        <v>166</v>
      </c>
      <c r="C11" t="s">
        <v>163</v>
      </c>
      <c r="D11" t="s">
        <v>164</v>
      </c>
      <c r="E11" s="40">
        <v>36500</v>
      </c>
      <c r="F11" s="15">
        <v>318.29825</v>
      </c>
      <c r="G11" s="16">
        <v>0.0545</v>
      </c>
      <c r="H11" s="17"/>
      <c r="J11" s="16" t="s">
        <v>165</v>
      </c>
      <c r="K11" s="16">
        <v>0.15039999999999998</v>
      </c>
    </row>
    <row r="12" spans="1:11" ht="12.75" customHeight="1">
      <c r="A12">
        <v>4</v>
      </c>
      <c r="B12" t="s">
        <v>168</v>
      </c>
      <c r="C12" t="s">
        <v>37</v>
      </c>
      <c r="D12" t="s">
        <v>167</v>
      </c>
      <c r="E12" s="40">
        <v>36550</v>
      </c>
      <c r="F12" s="15">
        <v>292.564475</v>
      </c>
      <c r="G12" s="16">
        <v>0.0501</v>
      </c>
      <c r="H12" s="17"/>
      <c r="J12" s="16" t="s">
        <v>110</v>
      </c>
      <c r="K12" s="16">
        <v>0.1164</v>
      </c>
    </row>
    <row r="13" spans="1:11" ht="12.75" customHeight="1">
      <c r="A13">
        <v>5</v>
      </c>
      <c r="B13" t="s">
        <v>172</v>
      </c>
      <c r="C13" t="s">
        <v>171</v>
      </c>
      <c r="D13" t="s">
        <v>165</v>
      </c>
      <c r="E13" s="40">
        <v>41000</v>
      </c>
      <c r="F13" s="15">
        <v>249.9975</v>
      </c>
      <c r="G13" s="16">
        <v>0.042800000000000005</v>
      </c>
      <c r="H13" s="17"/>
      <c r="J13" s="16" t="s">
        <v>161</v>
      </c>
      <c r="K13" s="16">
        <v>0.10980000000000001</v>
      </c>
    </row>
    <row r="14" spans="1:11" ht="12.75" customHeight="1">
      <c r="A14">
        <v>6</v>
      </c>
      <c r="B14" t="s">
        <v>170</v>
      </c>
      <c r="C14" t="s">
        <v>169</v>
      </c>
      <c r="D14" t="s">
        <v>165</v>
      </c>
      <c r="E14" s="40">
        <v>26000</v>
      </c>
      <c r="F14" s="15">
        <v>236.353</v>
      </c>
      <c r="G14" s="16">
        <v>0.0405</v>
      </c>
      <c r="H14" s="17"/>
      <c r="J14" s="16" t="s">
        <v>158</v>
      </c>
      <c r="K14" s="16">
        <v>0.0795</v>
      </c>
    </row>
    <row r="15" spans="1:11" ht="12.75" customHeight="1">
      <c r="A15">
        <v>7</v>
      </c>
      <c r="B15" t="s">
        <v>175</v>
      </c>
      <c r="C15" t="s">
        <v>173</v>
      </c>
      <c r="D15" t="s">
        <v>161</v>
      </c>
      <c r="E15" s="40">
        <v>10270</v>
      </c>
      <c r="F15" s="15">
        <v>186.45185</v>
      </c>
      <c r="G15" s="16">
        <v>0.0319</v>
      </c>
      <c r="H15" s="17"/>
      <c r="J15" s="16" t="s">
        <v>164</v>
      </c>
      <c r="K15" s="16">
        <v>0.07200000000000001</v>
      </c>
    </row>
    <row r="16" spans="1:11" ht="12.75" customHeight="1">
      <c r="A16">
        <v>8</v>
      </c>
      <c r="B16" t="s">
        <v>181</v>
      </c>
      <c r="C16" t="s">
        <v>180</v>
      </c>
      <c r="D16" t="s">
        <v>165</v>
      </c>
      <c r="E16" s="40">
        <v>9070</v>
      </c>
      <c r="F16" s="15">
        <v>154.95188</v>
      </c>
      <c r="G16" s="16">
        <v>0.0265</v>
      </c>
      <c r="H16" s="17"/>
      <c r="J16" s="16" t="s">
        <v>174</v>
      </c>
      <c r="K16" s="16">
        <v>0.0588</v>
      </c>
    </row>
    <row r="17" spans="1:11" ht="12.75" customHeight="1">
      <c r="A17">
        <v>9</v>
      </c>
      <c r="B17" t="s">
        <v>179</v>
      </c>
      <c r="C17" t="s">
        <v>176</v>
      </c>
      <c r="D17" t="s">
        <v>177</v>
      </c>
      <c r="E17" s="40">
        <v>18000</v>
      </c>
      <c r="F17" s="15">
        <v>152.487</v>
      </c>
      <c r="G17" s="16">
        <v>0.026099999999999998</v>
      </c>
      <c r="H17" s="17"/>
      <c r="J17" s="16" t="s">
        <v>178</v>
      </c>
      <c r="K17" s="16">
        <v>0.0572</v>
      </c>
    </row>
    <row r="18" spans="1:11" ht="12.75" customHeight="1">
      <c r="A18">
        <v>10</v>
      </c>
      <c r="B18" t="s">
        <v>186</v>
      </c>
      <c r="C18" t="s">
        <v>184</v>
      </c>
      <c r="D18" t="s">
        <v>174</v>
      </c>
      <c r="E18" s="40">
        <v>39950</v>
      </c>
      <c r="F18" s="15">
        <v>116.05475</v>
      </c>
      <c r="G18" s="16">
        <v>0.0199</v>
      </c>
      <c r="H18" s="17"/>
      <c r="J18" s="16" t="s">
        <v>167</v>
      </c>
      <c r="K18" s="16">
        <v>0.054400000000000004</v>
      </c>
    </row>
    <row r="19" spans="1:11" ht="12.75" customHeight="1">
      <c r="A19">
        <v>11</v>
      </c>
      <c r="B19" t="s">
        <v>189</v>
      </c>
      <c r="C19" t="s">
        <v>187</v>
      </c>
      <c r="D19" t="s">
        <v>178</v>
      </c>
      <c r="E19" s="40">
        <v>26000</v>
      </c>
      <c r="F19" s="15">
        <v>104.078</v>
      </c>
      <c r="G19" s="16">
        <v>0.0178</v>
      </c>
      <c r="H19" s="17"/>
      <c r="J19" s="16" t="s">
        <v>16</v>
      </c>
      <c r="K19" s="16">
        <v>0.049</v>
      </c>
    </row>
    <row r="20" spans="1:11" ht="12.75" customHeight="1">
      <c r="A20">
        <v>12</v>
      </c>
      <c r="B20" t="s">
        <v>183</v>
      </c>
      <c r="C20" t="s">
        <v>182</v>
      </c>
      <c r="D20" t="s">
        <v>178</v>
      </c>
      <c r="E20" s="40">
        <v>18000</v>
      </c>
      <c r="F20" s="15">
        <v>101.754</v>
      </c>
      <c r="G20" s="16">
        <v>0.0174</v>
      </c>
      <c r="H20" s="17"/>
      <c r="J20" s="16" t="s">
        <v>107</v>
      </c>
      <c r="K20" s="16">
        <v>0.0394</v>
      </c>
    </row>
    <row r="21" spans="1:11" ht="12.75" customHeight="1">
      <c r="A21">
        <v>13</v>
      </c>
      <c r="B21" t="s">
        <v>192</v>
      </c>
      <c r="C21" t="s">
        <v>190</v>
      </c>
      <c r="D21" t="s">
        <v>185</v>
      </c>
      <c r="E21" s="40">
        <v>34500</v>
      </c>
      <c r="F21" s="15">
        <v>100.2915</v>
      </c>
      <c r="G21" s="16">
        <v>0.0172</v>
      </c>
      <c r="H21" s="17"/>
      <c r="J21" s="16" t="s">
        <v>177</v>
      </c>
      <c r="K21" s="16">
        <v>0.026099999999999998</v>
      </c>
    </row>
    <row r="22" spans="1:11" ht="12.75" customHeight="1">
      <c r="A22">
        <v>14</v>
      </c>
      <c r="B22" t="s">
        <v>195</v>
      </c>
      <c r="C22" t="s">
        <v>193</v>
      </c>
      <c r="D22" t="s">
        <v>174</v>
      </c>
      <c r="E22" s="40">
        <v>10500</v>
      </c>
      <c r="F22" s="15">
        <v>95.697</v>
      </c>
      <c r="G22" s="16">
        <v>0.016399999999999998</v>
      </c>
      <c r="H22" s="17"/>
      <c r="J22" s="16" t="s">
        <v>185</v>
      </c>
      <c r="K22" s="16">
        <v>0.0172</v>
      </c>
    </row>
    <row r="23" spans="1:11" ht="12.75" customHeight="1">
      <c r="A23">
        <v>15</v>
      </c>
      <c r="B23" t="s">
        <v>201</v>
      </c>
      <c r="C23" t="s">
        <v>199</v>
      </c>
      <c r="D23" t="s">
        <v>178</v>
      </c>
      <c r="E23" s="40">
        <v>3700</v>
      </c>
      <c r="F23" s="15">
        <v>84.4044</v>
      </c>
      <c r="G23" s="16">
        <v>0.014499999999999999</v>
      </c>
      <c r="H23" s="17"/>
      <c r="J23" s="16" t="s">
        <v>188</v>
      </c>
      <c r="K23" s="16">
        <v>0.013999999999999999</v>
      </c>
    </row>
    <row r="24" spans="1:11" ht="12.75" customHeight="1">
      <c r="A24">
        <v>16</v>
      </c>
      <c r="B24" t="s">
        <v>198</v>
      </c>
      <c r="C24" t="s">
        <v>196</v>
      </c>
      <c r="D24" t="s">
        <v>188</v>
      </c>
      <c r="E24" s="40">
        <v>62500</v>
      </c>
      <c r="F24" s="15">
        <v>81.6875</v>
      </c>
      <c r="G24" s="16">
        <v>0.013999999999999999</v>
      </c>
      <c r="H24" s="17"/>
      <c r="J24" s="16" t="s">
        <v>194</v>
      </c>
      <c r="K24" s="16">
        <v>0.013600000000000001</v>
      </c>
    </row>
    <row r="25" spans="1:11" ht="12.75" customHeight="1">
      <c r="A25">
        <v>17</v>
      </c>
      <c r="B25" t="s">
        <v>207</v>
      </c>
      <c r="C25" t="s">
        <v>206</v>
      </c>
      <c r="D25" t="s">
        <v>174</v>
      </c>
      <c r="E25" s="40">
        <v>3350</v>
      </c>
      <c r="F25" s="15">
        <v>60.9499</v>
      </c>
      <c r="G25" s="16">
        <v>0.0104</v>
      </c>
      <c r="H25" s="17"/>
      <c r="J25" s="16" t="s">
        <v>191</v>
      </c>
      <c r="K25" s="16">
        <v>0.01</v>
      </c>
    </row>
    <row r="26" spans="1:11" ht="12.75" customHeight="1">
      <c r="A26">
        <v>18</v>
      </c>
      <c r="B26" t="s">
        <v>215</v>
      </c>
      <c r="C26" t="s">
        <v>214</v>
      </c>
      <c r="D26" t="s">
        <v>164</v>
      </c>
      <c r="E26" s="40">
        <v>18600</v>
      </c>
      <c r="F26" s="15">
        <v>60.2175</v>
      </c>
      <c r="G26" s="16">
        <v>0.0103</v>
      </c>
      <c r="H26" s="17"/>
      <c r="J26" s="16" t="s">
        <v>200</v>
      </c>
      <c r="K26" s="16">
        <v>0.0031</v>
      </c>
    </row>
    <row r="27" spans="1:11" ht="12.75" customHeight="1">
      <c r="A27">
        <v>19</v>
      </c>
      <c r="B27" t="s">
        <v>203</v>
      </c>
      <c r="C27" t="s">
        <v>202</v>
      </c>
      <c r="D27" t="s">
        <v>165</v>
      </c>
      <c r="E27" s="40">
        <v>5670</v>
      </c>
      <c r="F27" s="15">
        <v>58.658985</v>
      </c>
      <c r="G27" s="16">
        <v>0.01</v>
      </c>
      <c r="H27" s="17"/>
      <c r="J27" s="16" t="s">
        <v>112</v>
      </c>
      <c r="K27" s="16">
        <v>0.0004</v>
      </c>
    </row>
    <row r="28" spans="1:11" ht="12.75" customHeight="1">
      <c r="A28">
        <v>20</v>
      </c>
      <c r="B28" t="s">
        <v>213</v>
      </c>
      <c r="C28" t="s">
        <v>212</v>
      </c>
      <c r="D28" t="s">
        <v>191</v>
      </c>
      <c r="E28" s="40">
        <v>16900</v>
      </c>
      <c r="F28" s="15">
        <v>58.2205</v>
      </c>
      <c r="G28" s="16">
        <v>0.01</v>
      </c>
      <c r="H28" s="17"/>
      <c r="J28" s="16" t="s">
        <v>35</v>
      </c>
      <c r="K28" s="16">
        <v>0.12869999999999998</v>
      </c>
    </row>
    <row r="29" spans="1:11" ht="12.75" customHeight="1">
      <c r="A29">
        <v>21</v>
      </c>
      <c r="B29" t="s">
        <v>211</v>
      </c>
      <c r="C29" t="s">
        <v>210</v>
      </c>
      <c r="D29" t="s">
        <v>161</v>
      </c>
      <c r="E29" s="40">
        <v>4604</v>
      </c>
      <c r="F29" s="15">
        <v>57.379652</v>
      </c>
      <c r="G29" s="16">
        <v>0.0098</v>
      </c>
      <c r="H29" s="17"/>
      <c r="J29" s="16"/>
      <c r="K29" s="16"/>
    </row>
    <row r="30" spans="1:8" ht="12.75" customHeight="1">
      <c r="A30">
        <v>22</v>
      </c>
      <c r="B30" t="s">
        <v>221</v>
      </c>
      <c r="C30" t="s">
        <v>220</v>
      </c>
      <c r="D30" t="s">
        <v>161</v>
      </c>
      <c r="E30" s="40">
        <v>6000</v>
      </c>
      <c r="F30" s="15">
        <v>56.253</v>
      </c>
      <c r="G30" s="16">
        <v>0.0096</v>
      </c>
      <c r="H30" s="17"/>
    </row>
    <row r="31" spans="1:8" ht="12.75" customHeight="1">
      <c r="A31">
        <v>23</v>
      </c>
      <c r="B31" t="s">
        <v>217</v>
      </c>
      <c r="C31" t="s">
        <v>216</v>
      </c>
      <c r="D31" t="s">
        <v>165</v>
      </c>
      <c r="E31" s="40">
        <v>16189</v>
      </c>
      <c r="F31" s="15">
        <v>52.45236</v>
      </c>
      <c r="G31" s="16">
        <v>0.009000000000000001</v>
      </c>
      <c r="H31" s="17"/>
    </row>
    <row r="32" spans="1:8" ht="12.75" customHeight="1">
      <c r="A32">
        <v>24</v>
      </c>
      <c r="B32" t="s">
        <v>205</v>
      </c>
      <c r="C32" t="s">
        <v>204</v>
      </c>
      <c r="D32" t="s">
        <v>174</v>
      </c>
      <c r="E32" s="40">
        <v>2700</v>
      </c>
      <c r="F32" s="15">
        <v>52.23825</v>
      </c>
      <c r="G32" s="16">
        <v>0.0089</v>
      </c>
      <c r="H32" s="17"/>
    </row>
    <row r="33" spans="1:8" ht="12.75" customHeight="1">
      <c r="A33">
        <v>25</v>
      </c>
      <c r="B33" t="s">
        <v>225</v>
      </c>
      <c r="C33" t="s">
        <v>20</v>
      </c>
      <c r="D33" t="s">
        <v>165</v>
      </c>
      <c r="E33" s="40">
        <v>11500</v>
      </c>
      <c r="F33" s="15">
        <v>44.55675</v>
      </c>
      <c r="G33" s="16">
        <v>0.0076</v>
      </c>
      <c r="H33" s="17"/>
    </row>
    <row r="34" spans="1:8" ht="12.75" customHeight="1">
      <c r="A34">
        <v>26</v>
      </c>
      <c r="B34" t="s">
        <v>209</v>
      </c>
      <c r="C34" t="s">
        <v>208</v>
      </c>
      <c r="D34" t="s">
        <v>178</v>
      </c>
      <c r="E34" s="40">
        <v>5000</v>
      </c>
      <c r="F34" s="15">
        <v>43.5575</v>
      </c>
      <c r="G34" s="16">
        <v>0.0075</v>
      </c>
      <c r="H34" s="17"/>
    </row>
    <row r="35" spans="1:8" ht="12.75" customHeight="1">
      <c r="A35">
        <v>27</v>
      </c>
      <c r="B35" t="s">
        <v>219</v>
      </c>
      <c r="C35" t="s">
        <v>218</v>
      </c>
      <c r="D35" t="s">
        <v>164</v>
      </c>
      <c r="E35" s="40">
        <v>20000</v>
      </c>
      <c r="F35" s="15">
        <v>42.33</v>
      </c>
      <c r="G35" s="16">
        <v>0.0072</v>
      </c>
      <c r="H35" s="17"/>
    </row>
    <row r="36" spans="1:8" ht="12.75" customHeight="1">
      <c r="A36">
        <v>28</v>
      </c>
      <c r="B36" t="s">
        <v>244</v>
      </c>
      <c r="C36" t="s">
        <v>243</v>
      </c>
      <c r="D36" t="s">
        <v>194</v>
      </c>
      <c r="E36" s="40">
        <v>1550</v>
      </c>
      <c r="F36" s="15">
        <v>41.0254</v>
      </c>
      <c r="G36" s="16">
        <v>0.006999999999999999</v>
      </c>
      <c r="H36" s="17"/>
    </row>
    <row r="37" spans="1:8" ht="12.75" customHeight="1">
      <c r="A37">
        <v>29</v>
      </c>
      <c r="B37" t="s">
        <v>229</v>
      </c>
      <c r="C37" t="s">
        <v>228</v>
      </c>
      <c r="D37" t="s">
        <v>194</v>
      </c>
      <c r="E37" s="40">
        <v>2100</v>
      </c>
      <c r="F37" s="15">
        <v>38.56965</v>
      </c>
      <c r="G37" s="16">
        <v>0.0066</v>
      </c>
      <c r="H37" s="17"/>
    </row>
    <row r="38" spans="1:8" ht="12.75" customHeight="1">
      <c r="A38">
        <v>30</v>
      </c>
      <c r="B38" t="s">
        <v>222</v>
      </c>
      <c r="C38" t="s">
        <v>22</v>
      </c>
      <c r="D38" t="s">
        <v>165</v>
      </c>
      <c r="E38" s="40">
        <v>5194</v>
      </c>
      <c r="F38" s="15">
        <v>33.883059</v>
      </c>
      <c r="G38" s="16">
        <v>0.0058</v>
      </c>
      <c r="H38" s="17"/>
    </row>
    <row r="39" spans="1:8" ht="12.75" customHeight="1">
      <c r="A39">
        <v>31</v>
      </c>
      <c r="B39" t="s">
        <v>227</v>
      </c>
      <c r="C39" t="s">
        <v>226</v>
      </c>
      <c r="D39" t="s">
        <v>165</v>
      </c>
      <c r="E39" s="40">
        <v>5000</v>
      </c>
      <c r="F39" s="15">
        <v>28.08</v>
      </c>
      <c r="G39" s="16">
        <v>0.0048</v>
      </c>
      <c r="H39" s="17"/>
    </row>
    <row r="40" spans="1:8" ht="12.75" customHeight="1">
      <c r="A40">
        <v>32</v>
      </c>
      <c r="B40" t="s">
        <v>234</v>
      </c>
      <c r="C40" s="2" t="s">
        <v>333</v>
      </c>
      <c r="D40" t="s">
        <v>167</v>
      </c>
      <c r="E40" s="40">
        <v>23000</v>
      </c>
      <c r="F40" s="15">
        <v>25.185</v>
      </c>
      <c r="G40" s="16">
        <v>0.0043</v>
      </c>
      <c r="H40" s="17"/>
    </row>
    <row r="41" spans="1:8" ht="12.75" customHeight="1">
      <c r="A41">
        <v>33</v>
      </c>
      <c r="B41" t="s">
        <v>238</v>
      </c>
      <c r="C41" t="s">
        <v>237</v>
      </c>
      <c r="D41" t="s">
        <v>165</v>
      </c>
      <c r="E41" s="40">
        <v>3500</v>
      </c>
      <c r="F41" s="15">
        <v>19.9535</v>
      </c>
      <c r="G41" s="16">
        <v>0.0034000000000000002</v>
      </c>
      <c r="H41" s="17"/>
    </row>
    <row r="42" spans="1:8" ht="12.75" customHeight="1">
      <c r="A42">
        <v>34</v>
      </c>
      <c r="B42" t="s">
        <v>236</v>
      </c>
      <c r="C42" t="s">
        <v>235</v>
      </c>
      <c r="D42" t="s">
        <v>158</v>
      </c>
      <c r="E42" s="40">
        <v>825</v>
      </c>
      <c r="F42" s="15">
        <v>19.6746</v>
      </c>
      <c r="G42" s="16">
        <v>0.0034000000000000002</v>
      </c>
      <c r="H42" s="17"/>
    </row>
    <row r="43" spans="1:8" ht="12.75" customHeight="1">
      <c r="A43">
        <v>35</v>
      </c>
      <c r="B43" t="s">
        <v>233</v>
      </c>
      <c r="C43" t="s">
        <v>232</v>
      </c>
      <c r="D43" t="s">
        <v>174</v>
      </c>
      <c r="E43" s="40">
        <v>1400</v>
      </c>
      <c r="F43" s="15">
        <v>18.5682</v>
      </c>
      <c r="G43" s="16">
        <v>0.0032</v>
      </c>
      <c r="H43" s="17"/>
    </row>
    <row r="44" spans="1:8" ht="12.75" customHeight="1">
      <c r="A44">
        <v>36</v>
      </c>
      <c r="B44" t="s">
        <v>240</v>
      </c>
      <c r="C44" t="s">
        <v>239</v>
      </c>
      <c r="D44" t="s">
        <v>200</v>
      </c>
      <c r="E44" s="40">
        <v>20000</v>
      </c>
      <c r="F44" s="15">
        <v>18.02</v>
      </c>
      <c r="G44" s="16">
        <v>0.0031</v>
      </c>
      <c r="H44" s="17"/>
    </row>
    <row r="45" spans="1:9" ht="12.75" customHeight="1">
      <c r="A45" s="27"/>
      <c r="B45" s="27"/>
      <c r="C45" s="19" t="s">
        <v>24</v>
      </c>
      <c r="D45" s="19"/>
      <c r="E45" s="19"/>
      <c r="F45" s="20">
        <f>SUM(F9:F44)</f>
        <v>3890.906361</v>
      </c>
      <c r="G45" s="21">
        <f>SUM(G9:G44)</f>
        <v>0.6661</v>
      </c>
      <c r="H45" s="22"/>
      <c r="I45" s="34"/>
    </row>
    <row r="46" spans="6:8" ht="12.75" customHeight="1">
      <c r="F46" s="15"/>
      <c r="G46" s="16"/>
      <c r="H46" s="17"/>
    </row>
    <row r="47" spans="3:8" ht="12.75" customHeight="1">
      <c r="C47" s="1" t="s">
        <v>10</v>
      </c>
      <c r="F47" s="15"/>
      <c r="G47" s="16"/>
      <c r="H47" s="17"/>
    </row>
    <row r="48" spans="3:8" ht="12.75" customHeight="1">
      <c r="C48" s="1" t="s">
        <v>11</v>
      </c>
      <c r="F48" s="15"/>
      <c r="G48" s="16"/>
      <c r="H48" s="17"/>
    </row>
    <row r="49" spans="1:8" ht="12.75" customHeight="1">
      <c r="A49">
        <v>37</v>
      </c>
      <c r="B49" t="s">
        <v>246</v>
      </c>
      <c r="C49" t="s">
        <v>245</v>
      </c>
      <c r="D49" t="s">
        <v>16</v>
      </c>
      <c r="E49" s="40">
        <v>30000000</v>
      </c>
      <c r="F49" s="15">
        <v>286.1499</v>
      </c>
      <c r="G49" s="16">
        <v>0.049</v>
      </c>
      <c r="H49" s="17">
        <v>41653</v>
      </c>
    </row>
    <row r="50" spans="1:9" ht="12.75" customHeight="1">
      <c r="A50" s="27"/>
      <c r="B50" s="27"/>
      <c r="C50" s="19" t="s">
        <v>24</v>
      </c>
      <c r="D50" s="19"/>
      <c r="E50" s="19"/>
      <c r="F50" s="20">
        <f>SUM(F49:F49)</f>
        <v>286.1499</v>
      </c>
      <c r="G50" s="21">
        <f>SUM(G49:G49)</f>
        <v>0.049</v>
      </c>
      <c r="H50" s="22"/>
      <c r="I50" s="34"/>
    </row>
    <row r="51" spans="6:8" ht="12.75" customHeight="1">
      <c r="F51" s="15"/>
      <c r="G51" s="16"/>
      <c r="H51" s="17"/>
    </row>
    <row r="52" spans="3:8" ht="12.75" customHeight="1">
      <c r="C52" s="1" t="s">
        <v>79</v>
      </c>
      <c r="F52" s="15"/>
      <c r="G52" s="16"/>
      <c r="H52" s="17"/>
    </row>
    <row r="53" spans="3:8" ht="12.75" customHeight="1">
      <c r="C53" s="1" t="s">
        <v>80</v>
      </c>
      <c r="F53" s="15"/>
      <c r="G53" s="16"/>
      <c r="H53" s="17"/>
    </row>
    <row r="54" spans="1:8" ht="12.75" customHeight="1">
      <c r="A54">
        <v>38</v>
      </c>
      <c r="B54" t="s">
        <v>247</v>
      </c>
      <c r="C54" t="s">
        <v>70</v>
      </c>
      <c r="D54" t="s">
        <v>110</v>
      </c>
      <c r="E54" s="40">
        <v>45000000</v>
      </c>
      <c r="F54" s="15">
        <v>439.2927</v>
      </c>
      <c r="G54" s="16">
        <v>0.07519999999999999</v>
      </c>
      <c r="H54" s="17">
        <v>44614</v>
      </c>
    </row>
    <row r="55" spans="1:8" ht="12.75" customHeight="1">
      <c r="A55">
        <v>39</v>
      </c>
      <c r="B55" t="s">
        <v>249</v>
      </c>
      <c r="C55" t="s">
        <v>248</v>
      </c>
      <c r="D55" t="s">
        <v>110</v>
      </c>
      <c r="E55" s="40">
        <v>25000000</v>
      </c>
      <c r="F55" s="15">
        <v>240.5685</v>
      </c>
      <c r="G55" s="16">
        <v>0.0412</v>
      </c>
      <c r="H55" s="17">
        <v>43296</v>
      </c>
    </row>
    <row r="56" spans="1:8" ht="12.75" customHeight="1">
      <c r="A56">
        <v>40</v>
      </c>
      <c r="B56" t="s">
        <v>251</v>
      </c>
      <c r="C56" t="s">
        <v>250</v>
      </c>
      <c r="D56" t="s">
        <v>107</v>
      </c>
      <c r="E56" s="40">
        <v>25000000</v>
      </c>
      <c r="F56" s="15">
        <v>229.8105</v>
      </c>
      <c r="G56" s="16">
        <v>0.0394</v>
      </c>
      <c r="H56" s="17">
        <v>44674</v>
      </c>
    </row>
    <row r="57" spans="1:8" ht="12.75" customHeight="1">
      <c r="A57">
        <v>41</v>
      </c>
      <c r="B57" t="s">
        <v>241</v>
      </c>
      <c r="C57" t="s">
        <v>199</v>
      </c>
      <c r="D57" t="s">
        <v>112</v>
      </c>
      <c r="E57" s="40">
        <v>220500</v>
      </c>
      <c r="F57" s="15">
        <v>2.182097</v>
      </c>
      <c r="G57" s="16">
        <v>0.0004</v>
      </c>
      <c r="H57" s="17">
        <v>41722</v>
      </c>
    </row>
    <row r="58" spans="1:9" ht="12.75" customHeight="1">
      <c r="A58" s="27"/>
      <c r="B58" s="27"/>
      <c r="C58" s="19" t="s">
        <v>24</v>
      </c>
      <c r="D58" s="19"/>
      <c r="E58" s="19"/>
      <c r="F58" s="20">
        <f>SUM(F54:F57)</f>
        <v>911.8537970000001</v>
      </c>
      <c r="G58" s="21">
        <f>SUM(G54:G57)</f>
        <v>0.1562</v>
      </c>
      <c r="H58" s="22"/>
      <c r="I58" s="34"/>
    </row>
    <row r="59" spans="6:8" ht="12.75" customHeight="1">
      <c r="F59" s="15"/>
      <c r="G59" s="16"/>
      <c r="H59" s="17"/>
    </row>
    <row r="60" spans="3:8" ht="12.75" customHeight="1">
      <c r="C60" s="1" t="s">
        <v>87</v>
      </c>
      <c r="F60" s="15">
        <v>759.791984</v>
      </c>
      <c r="G60" s="16">
        <v>0.1301</v>
      </c>
      <c r="H60" s="17"/>
    </row>
    <row r="61" spans="1:9" ht="12.75" customHeight="1">
      <c r="A61" s="27"/>
      <c r="B61" s="27"/>
      <c r="C61" s="19" t="s">
        <v>24</v>
      </c>
      <c r="D61" s="19"/>
      <c r="E61" s="19"/>
      <c r="F61" s="20">
        <f>SUM(F60:F60)</f>
        <v>759.791984</v>
      </c>
      <c r="G61" s="21">
        <f>SUM(G60:G60)</f>
        <v>0.1301</v>
      </c>
      <c r="H61" s="22"/>
      <c r="I61" s="34"/>
    </row>
    <row r="62" spans="6:8" ht="12.75" customHeight="1">
      <c r="F62" s="15"/>
      <c r="G62" s="16"/>
      <c r="H62" s="17"/>
    </row>
    <row r="63" spans="3:8" ht="12.75" customHeight="1">
      <c r="C63" s="1" t="s">
        <v>88</v>
      </c>
      <c r="F63" s="15"/>
      <c r="G63" s="16"/>
      <c r="H63" s="17"/>
    </row>
    <row r="64" spans="3:8" ht="12.75" customHeight="1">
      <c r="C64" s="1" t="s">
        <v>89</v>
      </c>
      <c r="F64" s="15">
        <v>-8.542518</v>
      </c>
      <c r="G64" s="16">
        <v>-0.0014000000000000002</v>
      </c>
      <c r="H64" s="17"/>
    </row>
    <row r="65" spans="1:9" ht="12.75" customHeight="1">
      <c r="A65" s="27"/>
      <c r="B65" s="27"/>
      <c r="C65" s="19" t="s">
        <v>24</v>
      </c>
      <c r="D65" s="19"/>
      <c r="E65" s="19"/>
      <c r="F65" s="20">
        <f>SUM(F64:F64)</f>
        <v>-8.542518</v>
      </c>
      <c r="G65" s="21">
        <f>SUM(G64:G64)</f>
        <v>-0.0014000000000000002</v>
      </c>
      <c r="H65" s="22"/>
      <c r="I65" s="34"/>
    </row>
    <row r="66" spans="1:9" ht="12.75" customHeight="1">
      <c r="A66" s="28"/>
      <c r="B66" s="28"/>
      <c r="C66" s="23" t="s">
        <v>90</v>
      </c>
      <c r="D66" s="23"/>
      <c r="E66" s="23"/>
      <c r="F66" s="24">
        <f>SUM(F45,F50,F58,F61,F65)</f>
        <v>5840.159523999999</v>
      </c>
      <c r="G66" s="25">
        <f>SUM(G45,G50,G58,G61,G65)</f>
        <v>1</v>
      </c>
      <c r="H66" s="26"/>
      <c r="I66" s="35"/>
    </row>
    <row r="67" ht="12.75" customHeight="1"/>
    <row r="68" ht="12.75" customHeight="1">
      <c r="C68" s="1" t="s">
        <v>359</v>
      </c>
    </row>
    <row r="69" ht="12.75" customHeight="1">
      <c r="C69" s="1" t="s">
        <v>360</v>
      </c>
    </row>
    <row r="70" ht="12.75" customHeight="1">
      <c r="C70" s="1" t="s">
        <v>91</v>
      </c>
    </row>
    <row r="71" ht="12.75" customHeight="1">
      <c r="C71" s="1"/>
    </row>
    <row r="72" spans="3:9" ht="12.75" customHeight="1">
      <c r="C72" s="83" t="s">
        <v>362</v>
      </c>
      <c r="D72" s="84"/>
      <c r="E72" s="83"/>
      <c r="F72" s="85"/>
      <c r="G72" s="86"/>
      <c r="H72" s="118"/>
      <c r="I72" s="87"/>
    </row>
    <row r="73" spans="3:9" ht="12.75" customHeight="1">
      <c r="C73" s="83" t="s">
        <v>395</v>
      </c>
      <c r="D73" s="84" t="s">
        <v>383</v>
      </c>
      <c r="E73" s="83"/>
      <c r="F73" s="85"/>
      <c r="G73" s="86"/>
      <c r="H73" s="118"/>
      <c r="I73" s="87"/>
    </row>
    <row r="74" spans="3:9" ht="12.75" customHeight="1">
      <c r="C74" s="63" t="s">
        <v>475</v>
      </c>
      <c r="D74" s="84"/>
      <c r="E74" s="83"/>
      <c r="F74" s="85"/>
      <c r="G74" s="86"/>
      <c r="H74" s="118"/>
      <c r="I74" s="87"/>
    </row>
    <row r="75" spans="3:9" ht="12.75" customHeight="1">
      <c r="C75" s="88" t="s">
        <v>364</v>
      </c>
      <c r="D75" s="89">
        <v>10.07</v>
      </c>
      <c r="E75" s="91"/>
      <c r="F75" s="85"/>
      <c r="G75" s="86"/>
      <c r="H75" s="118"/>
      <c r="I75" s="87"/>
    </row>
    <row r="76" spans="3:9" ht="12.75" customHeight="1">
      <c r="C76" s="88" t="s">
        <v>397</v>
      </c>
      <c r="D76" s="89">
        <v>10.07</v>
      </c>
      <c r="E76" s="91"/>
      <c r="F76" s="85"/>
      <c r="G76" s="86"/>
      <c r="H76" s="118"/>
      <c r="I76" s="87"/>
    </row>
    <row r="77" spans="3:9" ht="12.75" customHeight="1">
      <c r="C77" s="88" t="s">
        <v>370</v>
      </c>
      <c r="D77" s="89">
        <v>10.09</v>
      </c>
      <c r="E77" s="91"/>
      <c r="F77" s="85"/>
      <c r="G77" s="86"/>
      <c r="H77" s="118"/>
      <c r="I77" s="87"/>
    </row>
    <row r="78" spans="3:9" ht="12.75" customHeight="1">
      <c r="C78" s="88" t="s">
        <v>399</v>
      </c>
      <c r="D78" s="89">
        <v>10.09</v>
      </c>
      <c r="E78" s="91"/>
      <c r="F78" s="85"/>
      <c r="G78" s="86"/>
      <c r="H78" s="118"/>
      <c r="I78" s="87"/>
    </row>
    <row r="79" spans="3:9" ht="12.75" customHeight="1">
      <c r="C79" s="57" t="s">
        <v>472</v>
      </c>
      <c r="D79" s="89"/>
      <c r="E79" s="91"/>
      <c r="F79" s="92"/>
      <c r="G79" s="93"/>
      <c r="H79" s="109"/>
      <c r="I79" s="87"/>
    </row>
    <row r="80" spans="3:9" ht="12.75" customHeight="1">
      <c r="C80" s="88" t="s">
        <v>364</v>
      </c>
      <c r="D80" s="37">
        <v>9.84</v>
      </c>
      <c r="E80" s="91"/>
      <c r="F80" s="85"/>
      <c r="G80" s="86"/>
      <c r="H80" s="118"/>
      <c r="I80" s="87"/>
    </row>
    <row r="81" spans="3:9" ht="12.75" customHeight="1">
      <c r="C81" s="88" t="s">
        <v>397</v>
      </c>
      <c r="D81" s="37">
        <v>9.84</v>
      </c>
      <c r="E81" s="91"/>
      <c r="F81" s="85"/>
      <c r="G81" s="86"/>
      <c r="H81" s="118"/>
      <c r="I81" s="87"/>
    </row>
    <row r="82" spans="3:9" ht="12.75" customHeight="1">
      <c r="C82" s="88" t="s">
        <v>370</v>
      </c>
      <c r="D82" s="37">
        <v>9.87</v>
      </c>
      <c r="E82" s="91"/>
      <c r="F82" s="85"/>
      <c r="G82" s="86"/>
      <c r="H82" s="118"/>
      <c r="I82" s="87"/>
    </row>
    <row r="83" spans="3:9" ht="12.75" customHeight="1">
      <c r="C83" s="88" t="s">
        <v>399</v>
      </c>
      <c r="D83" s="37">
        <v>9.87</v>
      </c>
      <c r="E83" s="91"/>
      <c r="F83" s="85"/>
      <c r="G83" s="86"/>
      <c r="H83" s="118"/>
      <c r="I83" s="87"/>
    </row>
    <row r="84" spans="3:9" ht="12.75" customHeight="1">
      <c r="C84" s="83" t="s">
        <v>375</v>
      </c>
      <c r="D84" s="94" t="s">
        <v>383</v>
      </c>
      <c r="E84" s="91"/>
      <c r="F84" s="85"/>
      <c r="G84" s="86"/>
      <c r="H84" s="87"/>
      <c r="I84" s="83"/>
    </row>
    <row r="85" spans="3:9" ht="12.75" customHeight="1">
      <c r="C85" s="95" t="s">
        <v>476</v>
      </c>
      <c r="D85" s="91"/>
      <c r="E85" s="95"/>
      <c r="F85" s="91"/>
      <c r="G85" s="91"/>
      <c r="H85" s="91"/>
      <c r="I85" s="91"/>
    </row>
    <row r="86" spans="3:9" ht="12.75" customHeight="1">
      <c r="C86" s="98" t="s">
        <v>400</v>
      </c>
      <c r="D86" s="98" t="s">
        <v>401</v>
      </c>
      <c r="E86" s="98" t="s">
        <v>402</v>
      </c>
      <c r="F86" s="98" t="s">
        <v>403</v>
      </c>
      <c r="G86" s="98" t="s">
        <v>404</v>
      </c>
      <c r="H86" s="98" t="s">
        <v>405</v>
      </c>
      <c r="I86" s="98" t="s">
        <v>406</v>
      </c>
    </row>
    <row r="87" spans="3:9" ht="12.75" customHeight="1">
      <c r="C87" s="91" t="s">
        <v>407</v>
      </c>
      <c r="D87" s="99" t="s">
        <v>383</v>
      </c>
      <c r="E87" s="99" t="s">
        <v>383</v>
      </c>
      <c r="F87" s="99" t="s">
        <v>383</v>
      </c>
      <c r="G87" s="99" t="s">
        <v>383</v>
      </c>
      <c r="H87" s="99" t="s">
        <v>383</v>
      </c>
      <c r="I87" s="99" t="s">
        <v>383</v>
      </c>
    </row>
    <row r="88" spans="3:9" ht="12.75" customHeight="1">
      <c r="C88" s="91" t="s">
        <v>408</v>
      </c>
      <c r="D88" s="99" t="s">
        <v>383</v>
      </c>
      <c r="E88" s="99" t="s">
        <v>383</v>
      </c>
      <c r="F88" s="99" t="s">
        <v>383</v>
      </c>
      <c r="G88" s="99" t="s">
        <v>383</v>
      </c>
      <c r="H88" s="99" t="s">
        <v>383</v>
      </c>
      <c r="I88" s="99" t="s">
        <v>383</v>
      </c>
    </row>
    <row r="89" spans="3:9" ht="12.75" customHeight="1">
      <c r="C89" s="100"/>
      <c r="D89" s="89"/>
      <c r="E89" s="91"/>
      <c r="F89" s="92"/>
      <c r="G89" s="93"/>
      <c r="H89" s="91"/>
      <c r="I89" s="91"/>
    </row>
    <row r="90" spans="3:9" ht="12.75" customHeight="1">
      <c r="C90" s="95" t="s">
        <v>477</v>
      </c>
      <c r="D90" s="91"/>
      <c r="E90" s="91"/>
      <c r="F90" s="91"/>
      <c r="G90" s="91"/>
      <c r="H90" s="91"/>
      <c r="I90" s="91"/>
    </row>
    <row r="91" spans="3:9" ht="12.75" customHeight="1">
      <c r="C91" s="98" t="s">
        <v>400</v>
      </c>
      <c r="D91" s="98" t="s">
        <v>401</v>
      </c>
      <c r="E91" s="98" t="s">
        <v>409</v>
      </c>
      <c r="F91" s="98" t="s">
        <v>410</v>
      </c>
      <c r="G91" s="98" t="s">
        <v>411</v>
      </c>
      <c r="H91" s="98" t="s">
        <v>412</v>
      </c>
      <c r="I91" s="91"/>
    </row>
    <row r="92" spans="3:9" ht="12.75" customHeight="1">
      <c r="C92" s="101" t="s">
        <v>407</v>
      </c>
      <c r="D92" s="102" t="s">
        <v>383</v>
      </c>
      <c r="E92" s="102" t="s">
        <v>383</v>
      </c>
      <c r="F92" s="102" t="s">
        <v>383</v>
      </c>
      <c r="G92" s="102" t="s">
        <v>383</v>
      </c>
      <c r="H92" s="102" t="s">
        <v>383</v>
      </c>
      <c r="I92" s="91"/>
    </row>
    <row r="93" spans="3:9" ht="12.75" customHeight="1">
      <c r="C93" s="101" t="s">
        <v>408</v>
      </c>
      <c r="D93" s="102" t="s">
        <v>383</v>
      </c>
      <c r="E93" s="102" t="s">
        <v>383</v>
      </c>
      <c r="F93" s="102" t="s">
        <v>383</v>
      </c>
      <c r="G93" s="102" t="s">
        <v>383</v>
      </c>
      <c r="H93" s="102" t="s">
        <v>383</v>
      </c>
      <c r="I93" s="104"/>
    </row>
    <row r="94" spans="3:9" ht="12.75" customHeight="1">
      <c r="C94" s="105"/>
      <c r="D94" s="106"/>
      <c r="E94" s="106"/>
      <c r="F94" s="106"/>
      <c r="G94" s="105"/>
      <c r="H94" s="107"/>
      <c r="I94" s="91"/>
    </row>
    <row r="95" spans="3:9" ht="12.75" customHeight="1">
      <c r="C95" s="95" t="s">
        <v>478</v>
      </c>
      <c r="D95" s="91"/>
      <c r="E95" s="95"/>
      <c r="F95" s="91"/>
      <c r="G95" s="91"/>
      <c r="H95" s="91"/>
      <c r="I95" s="91"/>
    </row>
    <row r="96" spans="3:9" ht="12.75" customHeight="1">
      <c r="C96" s="98" t="s">
        <v>400</v>
      </c>
      <c r="D96" s="98" t="s">
        <v>401</v>
      </c>
      <c r="E96" s="98" t="s">
        <v>402</v>
      </c>
      <c r="F96" s="98" t="s">
        <v>413</v>
      </c>
      <c r="G96" s="98" t="s">
        <v>414</v>
      </c>
      <c r="H96" s="98" t="s">
        <v>415</v>
      </c>
      <c r="I96" s="91"/>
    </row>
    <row r="97" spans="3:9" ht="12.75" customHeight="1">
      <c r="C97" s="91" t="s">
        <v>407</v>
      </c>
      <c r="D97" s="99" t="s">
        <v>383</v>
      </c>
      <c r="E97" s="99" t="s">
        <v>383</v>
      </c>
      <c r="F97" s="99" t="s">
        <v>383</v>
      </c>
      <c r="G97" s="99" t="s">
        <v>383</v>
      </c>
      <c r="H97" s="99" t="s">
        <v>383</v>
      </c>
      <c r="I97" s="91"/>
    </row>
    <row r="98" spans="3:9" ht="12.75" customHeight="1">
      <c r="C98" s="91" t="s">
        <v>408</v>
      </c>
      <c r="D98" s="99" t="s">
        <v>383</v>
      </c>
      <c r="E98" s="99" t="s">
        <v>383</v>
      </c>
      <c r="F98" s="99" t="s">
        <v>383</v>
      </c>
      <c r="G98" s="99" t="s">
        <v>383</v>
      </c>
      <c r="H98" s="99" t="s">
        <v>383</v>
      </c>
      <c r="I98" s="91"/>
    </row>
    <row r="99" spans="3:9" ht="12.75" customHeight="1">
      <c r="C99" s="105"/>
      <c r="D99" s="106"/>
      <c r="E99" s="106"/>
      <c r="F99" s="106"/>
      <c r="G99" s="105"/>
      <c r="H99" s="107"/>
      <c r="I99" s="91"/>
    </row>
    <row r="100" spans="3:9" ht="12.75" customHeight="1">
      <c r="C100" s="95" t="s">
        <v>479</v>
      </c>
      <c r="D100" s="91"/>
      <c r="E100" s="109"/>
      <c r="F100" s="91"/>
      <c r="G100" s="91"/>
      <c r="H100" s="107"/>
      <c r="I100" s="91"/>
    </row>
    <row r="101" spans="3:9" ht="12.75" customHeight="1">
      <c r="C101" s="98" t="s">
        <v>400</v>
      </c>
      <c r="D101" s="98" t="s">
        <v>401</v>
      </c>
      <c r="E101" s="98" t="s">
        <v>416</v>
      </c>
      <c r="F101" s="98" t="s">
        <v>417</v>
      </c>
      <c r="G101" s="98" t="s">
        <v>418</v>
      </c>
      <c r="H101" s="98" t="s">
        <v>412</v>
      </c>
      <c r="I101" s="91"/>
    </row>
    <row r="102" spans="3:9" ht="12.75" customHeight="1">
      <c r="C102" s="101" t="s">
        <v>407</v>
      </c>
      <c r="D102" s="102" t="s">
        <v>383</v>
      </c>
      <c r="E102" s="102" t="s">
        <v>383</v>
      </c>
      <c r="F102" s="111" t="s">
        <v>383</v>
      </c>
      <c r="G102" s="119" t="s">
        <v>383</v>
      </c>
      <c r="H102" s="120" t="s">
        <v>383</v>
      </c>
      <c r="I102" s="91"/>
    </row>
    <row r="103" spans="3:9" ht="12.75" customHeight="1">
      <c r="C103" s="101" t="s">
        <v>408</v>
      </c>
      <c r="D103" s="102" t="s">
        <v>383</v>
      </c>
      <c r="E103" s="102" t="s">
        <v>383</v>
      </c>
      <c r="F103" s="111" t="s">
        <v>383</v>
      </c>
      <c r="G103" s="119" t="s">
        <v>383</v>
      </c>
      <c r="H103" s="120" t="s">
        <v>383</v>
      </c>
      <c r="I103" s="91"/>
    </row>
    <row r="104" spans="3:9" ht="12.75" customHeight="1">
      <c r="C104" s="83" t="s">
        <v>375</v>
      </c>
      <c r="D104" s="94" t="s">
        <v>383</v>
      </c>
      <c r="E104" s="91"/>
      <c r="F104" s="85"/>
      <c r="G104" s="86"/>
      <c r="H104" s="118"/>
      <c r="I104" s="87"/>
    </row>
    <row r="105" spans="3:9" ht="12.75" customHeight="1">
      <c r="C105" s="91" t="s">
        <v>426</v>
      </c>
      <c r="D105" s="94" t="s">
        <v>383</v>
      </c>
      <c r="E105" s="91"/>
      <c r="F105" s="85"/>
      <c r="G105" s="86"/>
      <c r="H105" s="118"/>
      <c r="I105" s="87"/>
    </row>
    <row r="106" spans="3:9" ht="12.75" customHeight="1">
      <c r="C106" s="83" t="s">
        <v>427</v>
      </c>
      <c r="D106" s="94" t="s">
        <v>383</v>
      </c>
      <c r="E106" s="91"/>
      <c r="F106" s="85"/>
      <c r="G106" s="86"/>
      <c r="H106" s="118"/>
      <c r="I106" s="87"/>
    </row>
    <row r="107" spans="3:9" ht="12.75" customHeight="1">
      <c r="C107" s="91" t="s">
        <v>420</v>
      </c>
      <c r="D107" s="121">
        <v>2.0567838305119275</v>
      </c>
      <c r="E107" s="91"/>
      <c r="F107" s="85"/>
      <c r="G107" s="86"/>
      <c r="H107" s="118"/>
      <c r="I107" s="87"/>
    </row>
    <row r="108" spans="3:9" ht="12.75">
      <c r="C108" s="91" t="s">
        <v>428</v>
      </c>
      <c r="D108" s="91"/>
      <c r="E108" s="91"/>
      <c r="F108" s="85"/>
      <c r="G108" s="86"/>
      <c r="H108" s="118"/>
      <c r="I108" s="87"/>
    </row>
    <row r="109" spans="3:9" ht="12.75">
      <c r="C109" s="115" t="s">
        <v>380</v>
      </c>
      <c r="D109" s="116" t="s">
        <v>393</v>
      </c>
      <c r="E109" s="116" t="s">
        <v>394</v>
      </c>
      <c r="F109" s="85"/>
      <c r="G109" s="86"/>
      <c r="H109" s="118"/>
      <c r="I109" s="87"/>
    </row>
    <row r="110" spans="3:9" ht="12.75">
      <c r="C110" s="88" t="s">
        <v>422</v>
      </c>
      <c r="D110" s="117" t="s">
        <v>423</v>
      </c>
      <c r="E110" s="117" t="s">
        <v>423</v>
      </c>
      <c r="F110" s="85"/>
      <c r="G110" s="86"/>
      <c r="H110" s="118"/>
      <c r="I110" s="87"/>
    </row>
    <row r="111" spans="3:9" ht="12.75">
      <c r="C111" s="88" t="s">
        <v>424</v>
      </c>
      <c r="D111" s="117" t="s">
        <v>423</v>
      </c>
      <c r="E111" s="117" t="s">
        <v>423</v>
      </c>
      <c r="F111" s="85"/>
      <c r="G111" s="86"/>
      <c r="H111" s="118"/>
      <c r="I111" s="87"/>
    </row>
    <row r="112" spans="3:9" ht="12.75">
      <c r="C112" s="88"/>
      <c r="D112" s="117"/>
      <c r="E112" s="117"/>
      <c r="F112" s="85"/>
      <c r="G112" s="86"/>
      <c r="H112" s="118"/>
      <c r="I112" s="87"/>
    </row>
    <row r="113" spans="3:9" ht="12.75">
      <c r="C113" s="91" t="s">
        <v>425</v>
      </c>
      <c r="D113" s="91"/>
      <c r="E113" s="91"/>
      <c r="F113" s="85"/>
      <c r="G113" s="86"/>
      <c r="H113" s="109"/>
      <c r="I113" s="87"/>
    </row>
    <row r="114" spans="5:11" ht="12.75">
      <c r="E114" s="40"/>
      <c r="K114" s="16"/>
    </row>
    <row r="115" spans="5:11" ht="12.75">
      <c r="E115" s="40"/>
      <c r="K115" s="16"/>
    </row>
    <row r="116" spans="5:11" ht="12.75">
      <c r="E116" s="40"/>
      <c r="K116" s="16"/>
    </row>
    <row r="117" spans="5:11" ht="12.75">
      <c r="E117" s="40"/>
      <c r="K117" s="16"/>
    </row>
    <row r="118" spans="5:11" ht="12.75">
      <c r="E118" s="40"/>
      <c r="K118" s="16"/>
    </row>
    <row r="119" spans="5:11" ht="12.75">
      <c r="E119" s="40"/>
      <c r="K119" s="16"/>
    </row>
    <row r="120" spans="5:11" ht="12.75">
      <c r="E120" s="40"/>
      <c r="K120" s="16"/>
    </row>
    <row r="121" spans="5:11" ht="12.75">
      <c r="E121" s="40"/>
      <c r="K121" s="16"/>
    </row>
    <row r="122" spans="5:11" ht="12.75">
      <c r="E122" s="40"/>
      <c r="K122" s="16"/>
    </row>
    <row r="123" spans="5:11" ht="12.75">
      <c r="E123" s="40"/>
      <c r="K123" s="16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46">
      <selection activeCell="D71" sqref="D71"/>
    </sheetView>
  </sheetViews>
  <sheetFormatPr defaultColWidth="9.140625" defaultRowHeight="12.75"/>
  <cols>
    <col min="1" max="1" width="7.57421875" style="0" customWidth="1"/>
    <col min="2" max="2" width="14.421875" style="0" customWidth="1"/>
    <col min="3" max="3" width="96.7109375" style="0" customWidth="1"/>
    <col min="4" max="4" width="15.57421875" style="0" customWidth="1"/>
    <col min="5" max="5" width="15.57421875" style="40" customWidth="1"/>
    <col min="6" max="6" width="19.00390625" style="0" customWidth="1"/>
    <col min="7" max="7" width="15.140625" style="0" customWidth="1"/>
    <col min="8" max="8" width="13.00390625" style="0" customWidth="1"/>
    <col min="9" max="9" width="14.57421875" style="32" customWidth="1"/>
    <col min="10" max="10" width="17.421875" style="0" customWidth="1"/>
    <col min="11" max="11" width="9.140625" style="45" customWidth="1"/>
    <col min="12" max="12" width="15.140625" style="32" customWidth="1"/>
  </cols>
  <sheetData>
    <row r="1" spans="1:8" ht="18.75">
      <c r="A1" s="3"/>
      <c r="B1" s="3"/>
      <c r="C1" s="151" t="s">
        <v>252</v>
      </c>
      <c r="D1" s="151"/>
      <c r="E1" s="151"/>
      <c r="F1" s="151"/>
      <c r="G1" s="151"/>
      <c r="H1" s="28"/>
    </row>
    <row r="2" spans="1:8" ht="12.75">
      <c r="A2" s="4" t="s">
        <v>1</v>
      </c>
      <c r="B2" s="4"/>
      <c r="C2" s="5" t="s">
        <v>2</v>
      </c>
      <c r="D2" s="6"/>
      <c r="E2" s="38"/>
      <c r="F2" s="7"/>
      <c r="G2" s="8"/>
      <c r="H2" s="30"/>
    </row>
    <row r="3" spans="1:8" ht="15.75" customHeight="1">
      <c r="A3" s="9"/>
      <c r="B3" s="9"/>
      <c r="C3" s="10"/>
      <c r="D3" s="4"/>
      <c r="E3" s="38"/>
      <c r="F3" s="7"/>
      <c r="G3" s="8"/>
      <c r="H3" s="30"/>
    </row>
    <row r="4" spans="1:12" ht="25.5">
      <c r="A4" s="11" t="s">
        <v>3</v>
      </c>
      <c r="B4" s="11" t="s">
        <v>9</v>
      </c>
      <c r="C4" s="12" t="s">
        <v>4</v>
      </c>
      <c r="D4" s="12" t="s">
        <v>5</v>
      </c>
      <c r="E4" s="39" t="s">
        <v>358</v>
      </c>
      <c r="F4" s="13" t="s">
        <v>6</v>
      </c>
      <c r="G4" s="14" t="s">
        <v>7</v>
      </c>
      <c r="H4" s="31" t="s">
        <v>8</v>
      </c>
      <c r="I4" s="33"/>
      <c r="L4" s="36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94</v>
      </c>
      <c r="C9" t="s">
        <v>93</v>
      </c>
      <c r="D9" t="s">
        <v>16</v>
      </c>
      <c r="E9" s="40">
        <v>80000000</v>
      </c>
      <c r="F9" s="15">
        <v>769.64</v>
      </c>
      <c r="G9" s="16">
        <v>0.1864</v>
      </c>
      <c r="H9" s="17">
        <v>41621</v>
      </c>
    </row>
    <row r="10" spans="1:11" ht="12.75" customHeight="1">
      <c r="A10">
        <v>2</v>
      </c>
      <c r="B10" t="s">
        <v>105</v>
      </c>
      <c r="C10" t="s">
        <v>103</v>
      </c>
      <c r="D10" t="s">
        <v>25</v>
      </c>
      <c r="E10" s="40">
        <v>20000000</v>
      </c>
      <c r="F10" s="15">
        <v>185.6646</v>
      </c>
      <c r="G10" s="16">
        <v>0.045</v>
      </c>
      <c r="H10" s="17">
        <v>41765</v>
      </c>
      <c r="J10" s="18" t="s">
        <v>17</v>
      </c>
      <c r="K10" s="46" t="s">
        <v>18</v>
      </c>
    </row>
    <row r="11" spans="1:11" ht="12.75" customHeight="1">
      <c r="A11" s="27"/>
      <c r="B11" s="27"/>
      <c r="C11" s="19" t="s">
        <v>24</v>
      </c>
      <c r="D11" s="19"/>
      <c r="E11" s="41"/>
      <c r="F11" s="20">
        <f>SUM(F9:F10)</f>
        <v>955.3045999999999</v>
      </c>
      <c r="G11" s="21">
        <f>SUM(G9:G10)</f>
        <v>0.2314</v>
      </c>
      <c r="H11" s="22"/>
      <c r="I11" s="34"/>
      <c r="J11" s="16" t="s">
        <v>110</v>
      </c>
      <c r="K11" s="45">
        <v>0.2267</v>
      </c>
    </row>
    <row r="12" spans="6:11" ht="12.75" customHeight="1">
      <c r="F12" s="15"/>
      <c r="G12" s="16"/>
      <c r="H12" s="17"/>
      <c r="J12" s="16" t="s">
        <v>16</v>
      </c>
      <c r="K12" s="45">
        <v>0.1864</v>
      </c>
    </row>
    <row r="13" spans="3:11" ht="12.75" customHeight="1">
      <c r="C13" s="1" t="s">
        <v>27</v>
      </c>
      <c r="F13" s="15"/>
      <c r="G13" s="16"/>
      <c r="H13" s="17"/>
      <c r="J13" s="16" t="s">
        <v>107</v>
      </c>
      <c r="K13" s="45">
        <v>0.121</v>
      </c>
    </row>
    <row r="14" spans="1:11" ht="12.75" customHeight="1">
      <c r="A14">
        <v>3</v>
      </c>
      <c r="B14" t="s">
        <v>130</v>
      </c>
      <c r="C14" t="s">
        <v>126</v>
      </c>
      <c r="D14" t="s">
        <v>13</v>
      </c>
      <c r="E14" s="40">
        <v>50000000</v>
      </c>
      <c r="F14" s="15">
        <v>499.2335</v>
      </c>
      <c r="G14" s="16">
        <v>0.1209</v>
      </c>
      <c r="H14" s="17">
        <v>41492</v>
      </c>
      <c r="J14" s="16" t="s">
        <v>13</v>
      </c>
      <c r="K14" s="45">
        <v>0.1209</v>
      </c>
    </row>
    <row r="15" spans="1:11" ht="12.75" customHeight="1">
      <c r="A15" s="27"/>
      <c r="B15" s="27"/>
      <c r="C15" s="19" t="s">
        <v>24</v>
      </c>
      <c r="D15" s="19"/>
      <c r="E15" s="41"/>
      <c r="F15" s="20">
        <f>SUM(F14:F14)</f>
        <v>499.2335</v>
      </c>
      <c r="G15" s="21">
        <f>SUM(G14:G14)</f>
        <v>0.1209</v>
      </c>
      <c r="H15" s="22"/>
      <c r="I15" s="34"/>
      <c r="J15" s="16" t="s">
        <v>25</v>
      </c>
      <c r="K15" s="45">
        <v>0.045</v>
      </c>
    </row>
    <row r="16" spans="6:12" ht="12.75" customHeight="1">
      <c r="F16" s="15"/>
      <c r="G16" s="16"/>
      <c r="H16" s="17"/>
      <c r="J16" s="16" t="s">
        <v>35</v>
      </c>
      <c r="K16" s="45">
        <v>0.3</v>
      </c>
      <c r="L16" s="49"/>
    </row>
    <row r="17" spans="3:8" ht="12.75" customHeight="1">
      <c r="C17" s="1" t="s">
        <v>79</v>
      </c>
      <c r="F17" s="15"/>
      <c r="G17" s="16"/>
      <c r="H17" s="17"/>
    </row>
    <row r="18" spans="3:10" ht="12.75" customHeight="1">
      <c r="C18" s="1" t="s">
        <v>80</v>
      </c>
      <c r="F18" s="15"/>
      <c r="G18" s="16"/>
      <c r="H18" s="17"/>
      <c r="I18" s="34"/>
      <c r="J18" s="16"/>
    </row>
    <row r="19" spans="1:8" ht="12.75" customHeight="1">
      <c r="A19">
        <v>4</v>
      </c>
      <c r="B19" t="s">
        <v>143</v>
      </c>
      <c r="C19" t="s">
        <v>142</v>
      </c>
      <c r="D19" t="s">
        <v>107</v>
      </c>
      <c r="E19" s="40">
        <v>50000000</v>
      </c>
      <c r="F19" s="15">
        <v>499.415</v>
      </c>
      <c r="G19" s="16">
        <v>0.121</v>
      </c>
      <c r="H19" s="17">
        <v>41877</v>
      </c>
    </row>
    <row r="20" spans="1:8" ht="12.75" customHeight="1">
      <c r="A20">
        <v>5</v>
      </c>
      <c r="B20" t="s">
        <v>254</v>
      </c>
      <c r="C20" t="s">
        <v>253</v>
      </c>
      <c r="D20" t="s">
        <v>110</v>
      </c>
      <c r="E20" s="40">
        <v>50000000</v>
      </c>
      <c r="F20" s="15">
        <v>495.924</v>
      </c>
      <c r="G20" s="16">
        <v>0.1201</v>
      </c>
      <c r="H20" s="17">
        <v>41776</v>
      </c>
    </row>
    <row r="21" spans="1:8" ht="12.75" customHeight="1">
      <c r="A21">
        <v>6</v>
      </c>
      <c r="B21" t="s">
        <v>256</v>
      </c>
      <c r="C21" t="s">
        <v>255</v>
      </c>
      <c r="D21" t="s">
        <v>110</v>
      </c>
      <c r="E21" s="40">
        <v>20000000</v>
      </c>
      <c r="F21" s="15">
        <v>195.2556</v>
      </c>
      <c r="G21" s="16">
        <v>0.0473</v>
      </c>
      <c r="H21" s="17">
        <v>42974</v>
      </c>
    </row>
    <row r="22" spans="1:8" ht="12.75" customHeight="1">
      <c r="A22">
        <v>7</v>
      </c>
      <c r="B22" t="s">
        <v>257</v>
      </c>
      <c r="C22" t="s">
        <v>255</v>
      </c>
      <c r="D22" t="s">
        <v>110</v>
      </c>
      <c r="E22" s="40">
        <v>15000000</v>
      </c>
      <c r="F22" s="15">
        <v>148.53315</v>
      </c>
      <c r="G22" s="16">
        <v>0.036000000000000004</v>
      </c>
      <c r="H22" s="17">
        <v>42592</v>
      </c>
    </row>
    <row r="23" spans="1:8" ht="12.75" customHeight="1">
      <c r="A23">
        <v>8</v>
      </c>
      <c r="B23" t="s">
        <v>152</v>
      </c>
      <c r="C23" t="s">
        <v>151</v>
      </c>
      <c r="D23" t="s">
        <v>110</v>
      </c>
      <c r="E23" s="40">
        <v>10000000</v>
      </c>
      <c r="F23" s="15">
        <v>96.0628</v>
      </c>
      <c r="G23" s="16">
        <v>0.0233</v>
      </c>
      <c r="H23" s="17">
        <v>42505</v>
      </c>
    </row>
    <row r="24" spans="1:8" ht="12.75" customHeight="1">
      <c r="A24" s="27"/>
      <c r="B24" s="27"/>
      <c r="C24" s="19" t="s">
        <v>24</v>
      </c>
      <c r="D24" s="19"/>
      <c r="E24" s="41"/>
      <c r="F24" s="20">
        <f>SUM(F19:F23)</f>
        <v>1435.1905499999998</v>
      </c>
      <c r="G24" s="21">
        <f>SUM(G19:G23)</f>
        <v>0.3477</v>
      </c>
      <c r="H24" s="22"/>
    </row>
    <row r="25" spans="6:8" ht="12.75" customHeight="1">
      <c r="F25" s="15"/>
      <c r="G25" s="16"/>
      <c r="H25" s="17"/>
    </row>
    <row r="26" spans="3:8" ht="12.75" customHeight="1">
      <c r="C26" s="1" t="s">
        <v>87</v>
      </c>
      <c r="F26" s="15">
        <v>1200.671279</v>
      </c>
      <c r="G26" s="16">
        <v>0.2908</v>
      </c>
      <c r="H26" s="17"/>
    </row>
    <row r="27" spans="1:9" ht="12.75" customHeight="1">
      <c r="A27" s="27"/>
      <c r="B27" s="27"/>
      <c r="C27" s="19" t="s">
        <v>24</v>
      </c>
      <c r="D27" s="19"/>
      <c r="E27" s="41"/>
      <c r="F27" s="20">
        <f>SUM(F26:F26)</f>
        <v>1200.671279</v>
      </c>
      <c r="G27" s="21">
        <f>SUM(G26:G26)</f>
        <v>0.2908</v>
      </c>
      <c r="H27" s="22"/>
      <c r="I27" s="34"/>
    </row>
    <row r="28" spans="6:8" ht="12.75" customHeight="1">
      <c r="F28" s="15"/>
      <c r="G28" s="16"/>
      <c r="H28" s="17"/>
    </row>
    <row r="29" spans="3:8" ht="12.75" customHeight="1">
      <c r="C29" s="1" t="s">
        <v>88</v>
      </c>
      <c r="F29" s="15"/>
      <c r="G29" s="16"/>
      <c r="H29" s="17"/>
    </row>
    <row r="30" spans="3:9" ht="12.75" customHeight="1">
      <c r="C30" s="1" t="s">
        <v>89</v>
      </c>
      <c r="F30" s="15">
        <v>38.606137</v>
      </c>
      <c r="G30" s="16">
        <v>0.0092</v>
      </c>
      <c r="H30" s="17"/>
      <c r="I30" s="34"/>
    </row>
    <row r="31" spans="1:8" ht="12.75" customHeight="1">
      <c r="A31" s="27"/>
      <c r="B31" s="27"/>
      <c r="C31" s="19" t="s">
        <v>24</v>
      </c>
      <c r="D31" s="19"/>
      <c r="E31" s="41"/>
      <c r="F31" s="20">
        <f>SUM(F30:F30)</f>
        <v>38.606137</v>
      </c>
      <c r="G31" s="21">
        <f>SUM(G30:G30)</f>
        <v>0.0092</v>
      </c>
      <c r="H31" s="22"/>
    </row>
    <row r="32" spans="1:8" ht="12.75" customHeight="1">
      <c r="A32" s="28"/>
      <c r="B32" s="28"/>
      <c r="C32" s="23" t="s">
        <v>90</v>
      </c>
      <c r="D32" s="23"/>
      <c r="E32" s="42"/>
      <c r="F32" s="24">
        <f>SUM(F11,F15,F24,F27,F31)</f>
        <v>4129.006066</v>
      </c>
      <c r="G32" s="25">
        <f>SUM(G11,G15,G24,G27,G31)</f>
        <v>0.9999999999999999</v>
      </c>
      <c r="H32" s="26"/>
    </row>
    <row r="33" ht="12.75" customHeight="1"/>
    <row r="34" spans="3:9" ht="12.75" customHeight="1">
      <c r="C34" s="1" t="s">
        <v>359</v>
      </c>
      <c r="I34" s="34"/>
    </row>
    <row r="35" spans="3:9" ht="12.75" customHeight="1">
      <c r="C35" s="1" t="s">
        <v>360</v>
      </c>
      <c r="I35" s="35"/>
    </row>
    <row r="36" ht="12.75" customHeight="1">
      <c r="C36" s="1"/>
    </row>
    <row r="37" spans="3:6" ht="12.75" customHeight="1">
      <c r="C37" s="83" t="s">
        <v>362</v>
      </c>
      <c r="D37" s="83"/>
      <c r="E37" s="83"/>
      <c r="F37" s="64"/>
    </row>
    <row r="38" spans="3:6" ht="12.75" customHeight="1">
      <c r="C38" s="83" t="s">
        <v>363</v>
      </c>
      <c r="D38" s="122" t="s">
        <v>383</v>
      </c>
      <c r="E38" s="83"/>
      <c r="F38" s="64"/>
    </row>
    <row r="39" spans="3:6" ht="12.75" customHeight="1">
      <c r="C39" s="63" t="s">
        <v>475</v>
      </c>
      <c r="D39" s="83"/>
      <c r="E39" s="83"/>
      <c r="F39" s="64"/>
    </row>
    <row r="40" spans="3:6" ht="12.75" customHeight="1">
      <c r="C40" s="88" t="s">
        <v>364</v>
      </c>
      <c r="D40" s="123">
        <v>1251.1076</v>
      </c>
      <c r="E40" s="83"/>
      <c r="F40" s="147"/>
    </row>
    <row r="41" spans="3:6" ht="12.75" customHeight="1">
      <c r="C41" s="88" t="s">
        <v>366</v>
      </c>
      <c r="D41" s="123">
        <v>1000.6964</v>
      </c>
      <c r="E41" s="83"/>
      <c r="F41" s="147"/>
    </row>
    <row r="42" spans="3:6" ht="12.75" customHeight="1">
      <c r="C42" s="88" t="s">
        <v>367</v>
      </c>
      <c r="D42" s="123">
        <v>1006.966</v>
      </c>
      <c r="E42" s="83"/>
      <c r="F42" s="147"/>
    </row>
    <row r="43" spans="3:6" ht="12.75" customHeight="1">
      <c r="C43" s="88" t="s">
        <v>368</v>
      </c>
      <c r="D43" s="123">
        <v>1001.3106</v>
      </c>
      <c r="E43" s="83"/>
      <c r="F43" s="147"/>
    </row>
    <row r="44" spans="3:6" ht="12.75" customHeight="1">
      <c r="C44" s="88" t="s">
        <v>429</v>
      </c>
      <c r="D44" s="123">
        <v>1003.9182</v>
      </c>
      <c r="E44" s="83"/>
      <c r="F44" s="147"/>
    </row>
    <row r="45" spans="3:6" ht="12.75" customHeight="1">
      <c r="C45" s="88" t="s">
        <v>430</v>
      </c>
      <c r="D45" s="123">
        <v>1251.3158</v>
      </c>
      <c r="E45" s="83"/>
      <c r="F45" s="147"/>
    </row>
    <row r="46" spans="3:6" ht="12.75" customHeight="1">
      <c r="C46" s="88" t="s">
        <v>370</v>
      </c>
      <c r="D46" s="123">
        <v>1254.0949</v>
      </c>
      <c r="E46" s="83"/>
      <c r="F46" s="147"/>
    </row>
    <row r="47" spans="3:6" ht="12.75" customHeight="1">
      <c r="C47" s="88" t="s">
        <v>372</v>
      </c>
      <c r="D47" s="122" t="s">
        <v>383</v>
      </c>
      <c r="E47" s="83"/>
      <c r="F47" s="147"/>
    </row>
    <row r="48" spans="3:6" ht="12.75" customHeight="1">
      <c r="C48" s="88" t="s">
        <v>431</v>
      </c>
      <c r="D48" s="124">
        <v>1002.1658</v>
      </c>
      <c r="E48" s="83"/>
      <c r="F48" s="147"/>
    </row>
    <row r="49" spans="3:6" ht="12.75" customHeight="1">
      <c r="C49" s="88" t="s">
        <v>373</v>
      </c>
      <c r="D49" s="123">
        <v>1001.3424</v>
      </c>
      <c r="E49" s="83"/>
      <c r="F49" s="147"/>
    </row>
    <row r="50" spans="3:6" ht="12.75" customHeight="1">
      <c r="C50" s="88" t="s">
        <v>432</v>
      </c>
      <c r="D50" s="122" t="s">
        <v>383</v>
      </c>
      <c r="E50" s="83"/>
      <c r="F50" s="147"/>
    </row>
    <row r="51" spans="3:6" ht="12.75" customHeight="1">
      <c r="C51" s="88" t="s">
        <v>391</v>
      </c>
      <c r="D51" s="123">
        <v>1254.1886</v>
      </c>
      <c r="E51" s="83"/>
      <c r="F51" s="147"/>
    </row>
    <row r="52" spans="3:6" ht="12.75" customHeight="1">
      <c r="C52" s="57" t="s">
        <v>472</v>
      </c>
      <c r="D52" s="125"/>
      <c r="E52" s="83"/>
      <c r="F52" s="64"/>
    </row>
    <row r="53" spans="3:6" ht="12.75" customHeight="1">
      <c r="C53" s="88" t="s">
        <v>364</v>
      </c>
      <c r="D53" s="68">
        <v>1243.5825</v>
      </c>
      <c r="E53" s="83"/>
      <c r="F53" s="126"/>
    </row>
    <row r="54" spans="3:6" ht="12.75" customHeight="1">
      <c r="C54" s="88" t="s">
        <v>366</v>
      </c>
      <c r="D54" s="68">
        <v>992.8494</v>
      </c>
      <c r="E54" s="83"/>
      <c r="F54" s="69"/>
    </row>
    <row r="55" spans="3:6" ht="12.75" customHeight="1">
      <c r="C55" s="88" t="s">
        <v>367</v>
      </c>
      <c r="D55" s="68">
        <v>1000.9095</v>
      </c>
      <c r="E55" s="83"/>
      <c r="F55" s="69"/>
    </row>
    <row r="56" spans="3:6" ht="12.75" customHeight="1">
      <c r="C56" s="88" t="s">
        <v>368</v>
      </c>
      <c r="D56" s="68">
        <v>995.288</v>
      </c>
      <c r="E56" s="83"/>
      <c r="F56" s="69"/>
    </row>
    <row r="57" spans="3:6" ht="12.75" customHeight="1">
      <c r="C57" s="88" t="s">
        <v>429</v>
      </c>
      <c r="D57" s="68">
        <v>997.8799</v>
      </c>
      <c r="E57" s="83"/>
      <c r="F57" s="69"/>
    </row>
    <row r="58" spans="3:6" ht="12.75" customHeight="1">
      <c r="C58" s="88" t="s">
        <v>430</v>
      </c>
      <c r="D58" s="68">
        <v>1243.8096</v>
      </c>
      <c r="E58" s="83"/>
      <c r="F58" s="69"/>
    </row>
    <row r="59" spans="3:6" ht="12.75" customHeight="1">
      <c r="C59" s="88" t="s">
        <v>370</v>
      </c>
      <c r="D59" s="68">
        <v>1247.1114</v>
      </c>
      <c r="E59" s="83"/>
      <c r="F59" s="69"/>
    </row>
    <row r="60" spans="3:6" ht="12.75" customHeight="1">
      <c r="C60" s="88" t="s">
        <v>372</v>
      </c>
      <c r="D60" s="68">
        <v>993.1214</v>
      </c>
      <c r="E60" s="83"/>
      <c r="F60" s="69"/>
    </row>
    <row r="61" spans="3:6" ht="12.75" customHeight="1">
      <c r="C61" s="88" t="s">
        <v>431</v>
      </c>
      <c r="D61" s="68">
        <v>993.5561</v>
      </c>
      <c r="E61" s="83"/>
      <c r="F61" s="69"/>
    </row>
    <row r="62" spans="3:6" ht="12.75" customHeight="1">
      <c r="C62" s="88" t="s">
        <v>373</v>
      </c>
      <c r="D62" s="145" t="s">
        <v>383</v>
      </c>
      <c r="E62" s="83"/>
      <c r="F62" s="69"/>
    </row>
    <row r="63" spans="3:6" ht="12.75" customHeight="1">
      <c r="C63" s="88" t="s">
        <v>432</v>
      </c>
      <c r="D63" s="68">
        <v>998.1431</v>
      </c>
      <c r="E63" s="83"/>
      <c r="F63" s="69"/>
    </row>
    <row r="64" spans="3:6" ht="12.75" customHeight="1">
      <c r="C64" s="88" t="s">
        <v>391</v>
      </c>
      <c r="D64" s="68">
        <v>1247.2421</v>
      </c>
      <c r="E64" s="83"/>
      <c r="F64" s="69"/>
    </row>
    <row r="65" spans="3:6" ht="12.75" customHeight="1">
      <c r="C65" s="83" t="s">
        <v>375</v>
      </c>
      <c r="D65" s="145" t="s">
        <v>383</v>
      </c>
      <c r="E65" s="83"/>
      <c r="F65" s="69"/>
    </row>
    <row r="66" spans="3:6" ht="12.75">
      <c r="C66" s="154" t="s">
        <v>392</v>
      </c>
      <c r="D66" s="145" t="s">
        <v>383</v>
      </c>
      <c r="E66" s="83"/>
      <c r="F66" s="69"/>
    </row>
    <row r="67" spans="3:6" ht="12.75">
      <c r="C67" s="83" t="s">
        <v>377</v>
      </c>
      <c r="D67" s="145" t="s">
        <v>383</v>
      </c>
      <c r="E67" s="83"/>
      <c r="F67" s="64"/>
    </row>
    <row r="68" spans="3:6" ht="12.75">
      <c r="C68" s="83" t="s">
        <v>378</v>
      </c>
      <c r="D68" s="94" t="s">
        <v>484</v>
      </c>
      <c r="E68" s="83"/>
      <c r="F68" s="64"/>
    </row>
    <row r="69" spans="3:6" ht="12.75">
      <c r="C69" s="83" t="s">
        <v>433</v>
      </c>
      <c r="D69" s="91"/>
      <c r="E69" s="83"/>
      <c r="F69" s="64"/>
    </row>
    <row r="70" spans="3:6" ht="12.75">
      <c r="C70" s="115" t="s">
        <v>380</v>
      </c>
      <c r="D70" s="127" t="s">
        <v>393</v>
      </c>
      <c r="E70" s="127" t="s">
        <v>394</v>
      </c>
      <c r="F70" s="64"/>
    </row>
    <row r="71" spans="3:6" ht="12.75">
      <c r="C71" s="88" t="s">
        <v>366</v>
      </c>
      <c r="D71" s="117">
        <v>1.434286</v>
      </c>
      <c r="E71" s="117">
        <v>1.373645</v>
      </c>
      <c r="F71" s="64"/>
    </row>
    <row r="72" spans="3:6" ht="12.75">
      <c r="C72" s="88" t="s">
        <v>367</v>
      </c>
      <c r="D72" s="117" t="s">
        <v>423</v>
      </c>
      <c r="E72" s="117" t="s">
        <v>423</v>
      </c>
      <c r="F72" s="64"/>
    </row>
    <row r="73" spans="3:6" ht="12.75">
      <c r="C73" s="88" t="s">
        <v>368</v>
      </c>
      <c r="D73" s="117" t="s">
        <v>423</v>
      </c>
      <c r="E73" s="117" t="s">
        <v>423</v>
      </c>
      <c r="F73" s="64"/>
    </row>
    <row r="74" spans="3:6" ht="12.75">
      <c r="C74" s="88" t="s">
        <v>434</v>
      </c>
      <c r="D74" s="117" t="s">
        <v>423</v>
      </c>
      <c r="E74" s="117" t="s">
        <v>423</v>
      </c>
      <c r="F74" s="64"/>
    </row>
    <row r="75" spans="3:6" ht="12.75">
      <c r="C75" s="88" t="s">
        <v>431</v>
      </c>
      <c r="D75" s="117">
        <v>2.380503</v>
      </c>
      <c r="E75" s="117">
        <v>2.279857</v>
      </c>
      <c r="F75" s="64"/>
    </row>
    <row r="76" spans="3:6" ht="12.75">
      <c r="C76" s="88" t="s">
        <v>372</v>
      </c>
      <c r="D76" s="117" t="s">
        <v>423</v>
      </c>
      <c r="E76" s="117" t="s">
        <v>423</v>
      </c>
      <c r="F76" s="64"/>
    </row>
    <row r="77" spans="3:6" ht="12.75">
      <c r="C77" s="88" t="s">
        <v>373</v>
      </c>
      <c r="D77" s="117" t="s">
        <v>423</v>
      </c>
      <c r="E77" s="117" t="s">
        <v>423</v>
      </c>
      <c r="F77" s="64"/>
    </row>
    <row r="78" spans="3:6" ht="12.75">
      <c r="C78" s="129"/>
      <c r="D78" s="117"/>
      <c r="E78" s="117"/>
      <c r="F78" s="64"/>
    </row>
    <row r="79" spans="3:6" ht="12.75">
      <c r="C79" s="130" t="s">
        <v>381</v>
      </c>
      <c r="D79" s="131"/>
      <c r="E79" s="131"/>
      <c r="F79" s="64"/>
    </row>
    <row r="80" spans="3:6" ht="12.75">
      <c r="C80" s="132" t="s">
        <v>382</v>
      </c>
      <c r="D80" s="131"/>
      <c r="E80" s="131"/>
      <c r="F80" s="64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64">
      <selection activeCell="D82" sqref="D82:D86"/>
    </sheetView>
  </sheetViews>
  <sheetFormatPr defaultColWidth="9.140625" defaultRowHeight="12.75"/>
  <cols>
    <col min="1" max="1" width="7.57421875" style="0" customWidth="1"/>
    <col min="2" max="2" width="17.140625" style="0" customWidth="1"/>
    <col min="3" max="3" width="65.00390625" style="0" customWidth="1"/>
    <col min="4" max="4" width="22.421875" style="0" customWidth="1"/>
    <col min="5" max="5" width="17.8515625" style="0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32" customWidth="1"/>
    <col min="10" max="10" width="22.421875" style="0" customWidth="1"/>
    <col min="11" max="11" width="9.140625" style="0" customWidth="1"/>
    <col min="12" max="12" width="15.28125" style="32" customWidth="1"/>
  </cols>
  <sheetData>
    <row r="1" spans="1:8" ht="18.75">
      <c r="A1" s="3"/>
      <c r="B1" s="3"/>
      <c r="C1" s="151" t="s">
        <v>258</v>
      </c>
      <c r="D1" s="151"/>
      <c r="E1" s="151"/>
      <c r="F1" s="151"/>
      <c r="G1" s="151"/>
      <c r="H1" s="28"/>
    </row>
    <row r="2" spans="1:8" ht="12.75">
      <c r="A2" s="4" t="s">
        <v>1</v>
      </c>
      <c r="B2" s="4"/>
      <c r="C2" s="5" t="s">
        <v>2</v>
      </c>
      <c r="D2" s="6"/>
      <c r="E2" s="6"/>
      <c r="F2" s="7"/>
      <c r="G2" s="8"/>
      <c r="H2" s="30"/>
    </row>
    <row r="3" spans="1:8" ht="15.75" customHeight="1">
      <c r="A3" s="9"/>
      <c r="B3" s="9"/>
      <c r="C3" s="10"/>
      <c r="D3" s="4"/>
      <c r="E3" s="4"/>
      <c r="F3" s="7"/>
      <c r="G3" s="8"/>
      <c r="H3" s="30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12" t="s">
        <v>358</v>
      </c>
      <c r="F4" s="13" t="s">
        <v>6</v>
      </c>
      <c r="G4" s="14" t="s">
        <v>7</v>
      </c>
      <c r="H4" s="31" t="s">
        <v>8</v>
      </c>
      <c r="I4" s="33"/>
      <c r="L4" s="36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156</v>
      </c>
      <c r="F7" s="15"/>
      <c r="G7" s="16"/>
      <c r="H7" s="17"/>
    </row>
    <row r="8" spans="3:8" ht="12.75" customHeight="1">
      <c r="C8" s="1" t="s">
        <v>80</v>
      </c>
      <c r="F8" s="15"/>
      <c r="G8" s="16"/>
      <c r="H8" s="17"/>
    </row>
    <row r="9" spans="1:8" ht="12.75" customHeight="1">
      <c r="A9">
        <v>1</v>
      </c>
      <c r="B9" t="s">
        <v>159</v>
      </c>
      <c r="C9" t="s">
        <v>157</v>
      </c>
      <c r="D9" t="s">
        <v>158</v>
      </c>
      <c r="E9" s="40">
        <v>41900</v>
      </c>
      <c r="F9" s="15">
        <v>143.1723</v>
      </c>
      <c r="G9" s="16">
        <v>0.0212</v>
      </c>
      <c r="H9" s="17"/>
    </row>
    <row r="10" spans="1:11" ht="12.75" customHeight="1">
      <c r="A10">
        <v>2</v>
      </c>
      <c r="B10" t="s">
        <v>162</v>
      </c>
      <c r="C10" t="s">
        <v>160</v>
      </c>
      <c r="D10" t="s">
        <v>161</v>
      </c>
      <c r="E10" s="40">
        <v>3600</v>
      </c>
      <c r="F10" s="15">
        <v>106.9074</v>
      </c>
      <c r="G10" s="16">
        <v>0.0158</v>
      </c>
      <c r="H10" s="17"/>
      <c r="J10" s="18" t="s">
        <v>17</v>
      </c>
      <c r="K10" s="18" t="s">
        <v>18</v>
      </c>
    </row>
    <row r="11" spans="1:11" ht="12.75" customHeight="1">
      <c r="A11">
        <v>3</v>
      </c>
      <c r="B11" t="s">
        <v>166</v>
      </c>
      <c r="C11" t="s">
        <v>163</v>
      </c>
      <c r="D11" t="s">
        <v>164</v>
      </c>
      <c r="E11" s="40">
        <v>12000</v>
      </c>
      <c r="F11" s="15">
        <v>104.646</v>
      </c>
      <c r="G11" s="16">
        <v>0.0155</v>
      </c>
      <c r="H11" s="17"/>
      <c r="J11" s="16" t="s">
        <v>16</v>
      </c>
      <c r="K11" s="16">
        <v>0.21660000000000001</v>
      </c>
    </row>
    <row r="12" spans="1:11" ht="12.75" customHeight="1">
      <c r="A12">
        <v>4</v>
      </c>
      <c r="B12" t="s">
        <v>168</v>
      </c>
      <c r="C12" t="s">
        <v>37</v>
      </c>
      <c r="D12" t="s">
        <v>167</v>
      </c>
      <c r="E12" s="40">
        <v>11720</v>
      </c>
      <c r="F12" s="15">
        <v>93.81274</v>
      </c>
      <c r="G12" s="16">
        <v>0.0139</v>
      </c>
      <c r="H12" s="17"/>
      <c r="J12" s="16" t="s">
        <v>110</v>
      </c>
      <c r="K12" s="16">
        <v>0.1884</v>
      </c>
    </row>
    <row r="13" spans="1:11" ht="12.75" customHeight="1">
      <c r="A13">
        <v>5</v>
      </c>
      <c r="B13" t="s">
        <v>172</v>
      </c>
      <c r="C13" t="s">
        <v>171</v>
      </c>
      <c r="D13" t="s">
        <v>165</v>
      </c>
      <c r="E13" s="40">
        <v>14000</v>
      </c>
      <c r="F13" s="15">
        <v>85.365</v>
      </c>
      <c r="G13" s="16">
        <v>0.0126</v>
      </c>
      <c r="H13" s="17"/>
      <c r="J13" s="16" t="s">
        <v>107</v>
      </c>
      <c r="K13" s="16">
        <v>0.102</v>
      </c>
    </row>
    <row r="14" spans="1:11" ht="12.75" customHeight="1">
      <c r="A14">
        <v>6</v>
      </c>
      <c r="B14" t="s">
        <v>170</v>
      </c>
      <c r="C14" t="s">
        <v>169</v>
      </c>
      <c r="D14" t="s">
        <v>165</v>
      </c>
      <c r="E14" s="40">
        <v>8650</v>
      </c>
      <c r="F14" s="15">
        <v>78.632825</v>
      </c>
      <c r="G14" s="16">
        <v>0.0116</v>
      </c>
      <c r="H14" s="17"/>
      <c r="J14" s="16" t="s">
        <v>165</v>
      </c>
      <c r="K14" s="16">
        <v>0.0406</v>
      </c>
    </row>
    <row r="15" spans="1:11" ht="12.75" customHeight="1">
      <c r="A15">
        <v>7</v>
      </c>
      <c r="B15" t="s">
        <v>179</v>
      </c>
      <c r="C15" t="s">
        <v>176</v>
      </c>
      <c r="D15" t="s">
        <v>177</v>
      </c>
      <c r="E15" s="40">
        <v>7680</v>
      </c>
      <c r="F15" s="15">
        <v>65.06112</v>
      </c>
      <c r="G15" s="16">
        <v>0.0096</v>
      </c>
      <c r="H15" s="17"/>
      <c r="J15" s="16" t="s">
        <v>161</v>
      </c>
      <c r="K15" s="16">
        <v>0.0287</v>
      </c>
    </row>
    <row r="16" spans="1:11" ht="12.75" customHeight="1">
      <c r="A16">
        <v>8</v>
      </c>
      <c r="B16" t="s">
        <v>175</v>
      </c>
      <c r="C16" t="s">
        <v>173</v>
      </c>
      <c r="D16" t="s">
        <v>161</v>
      </c>
      <c r="E16" s="40">
        <v>3080</v>
      </c>
      <c r="F16" s="15">
        <v>55.9174</v>
      </c>
      <c r="G16" s="16">
        <v>0.0083</v>
      </c>
      <c r="H16" s="17"/>
      <c r="J16" s="16" t="s">
        <v>158</v>
      </c>
      <c r="K16" s="16">
        <v>0.022099999999999998</v>
      </c>
    </row>
    <row r="17" spans="1:11" ht="12.75" customHeight="1">
      <c r="A17">
        <v>9</v>
      </c>
      <c r="B17" t="s">
        <v>181</v>
      </c>
      <c r="C17" t="s">
        <v>180</v>
      </c>
      <c r="D17" t="s">
        <v>165</v>
      </c>
      <c r="E17" s="40">
        <v>2820</v>
      </c>
      <c r="F17" s="15">
        <v>48.17688</v>
      </c>
      <c r="G17" s="16">
        <v>0.0070999999999999995</v>
      </c>
      <c r="H17" s="17"/>
      <c r="J17" s="16" t="s">
        <v>164</v>
      </c>
      <c r="K17" s="16">
        <v>0.0203</v>
      </c>
    </row>
    <row r="18" spans="1:11" ht="12.75" customHeight="1">
      <c r="A18">
        <v>10</v>
      </c>
      <c r="B18" t="s">
        <v>186</v>
      </c>
      <c r="C18" t="s">
        <v>184</v>
      </c>
      <c r="D18" t="s">
        <v>174</v>
      </c>
      <c r="E18" s="40">
        <v>12800</v>
      </c>
      <c r="F18" s="15">
        <v>37.184</v>
      </c>
      <c r="G18" s="16">
        <v>0.0055000000000000005</v>
      </c>
      <c r="H18" s="17"/>
      <c r="J18" s="16" t="s">
        <v>178</v>
      </c>
      <c r="K18" s="16">
        <v>0.016</v>
      </c>
    </row>
    <row r="19" spans="1:11" ht="12.75" customHeight="1">
      <c r="A19">
        <v>11</v>
      </c>
      <c r="B19" t="s">
        <v>189</v>
      </c>
      <c r="C19" t="s">
        <v>187</v>
      </c>
      <c r="D19" t="s">
        <v>178</v>
      </c>
      <c r="E19" s="40">
        <v>8500</v>
      </c>
      <c r="F19" s="15">
        <v>34.0255</v>
      </c>
      <c r="G19" s="16">
        <v>0.005</v>
      </c>
      <c r="H19" s="17"/>
      <c r="J19" s="16" t="s">
        <v>167</v>
      </c>
      <c r="K19" s="16">
        <v>0.015</v>
      </c>
    </row>
    <row r="20" spans="1:11" ht="12.75" customHeight="1">
      <c r="A20">
        <v>12</v>
      </c>
      <c r="B20" t="s">
        <v>183</v>
      </c>
      <c r="C20" t="s">
        <v>182</v>
      </c>
      <c r="D20" t="s">
        <v>178</v>
      </c>
      <c r="E20" s="40">
        <v>6000</v>
      </c>
      <c r="F20" s="15">
        <v>33.918</v>
      </c>
      <c r="G20" s="16">
        <v>0.005</v>
      </c>
      <c r="H20" s="17"/>
      <c r="J20" s="16" t="s">
        <v>174</v>
      </c>
      <c r="K20" s="16">
        <v>0.0149</v>
      </c>
    </row>
    <row r="21" spans="1:11" ht="12.75" customHeight="1">
      <c r="A21">
        <v>13</v>
      </c>
      <c r="B21" t="s">
        <v>198</v>
      </c>
      <c r="C21" t="s">
        <v>196</v>
      </c>
      <c r="D21" t="s">
        <v>188</v>
      </c>
      <c r="E21" s="40">
        <v>25000</v>
      </c>
      <c r="F21" s="15">
        <v>32.675</v>
      </c>
      <c r="G21" s="16">
        <v>0.0048</v>
      </c>
      <c r="H21" s="17"/>
      <c r="J21" s="16" t="s">
        <v>177</v>
      </c>
      <c r="K21" s="16">
        <v>0.0096</v>
      </c>
    </row>
    <row r="22" spans="1:11" ht="12.75" customHeight="1">
      <c r="A22">
        <v>14</v>
      </c>
      <c r="B22" t="s">
        <v>192</v>
      </c>
      <c r="C22" t="s">
        <v>190</v>
      </c>
      <c r="D22" t="s">
        <v>185</v>
      </c>
      <c r="E22" s="40">
        <v>10850</v>
      </c>
      <c r="F22" s="15">
        <v>31.54095</v>
      </c>
      <c r="G22" s="16">
        <v>0.004699999999999999</v>
      </c>
      <c r="H22" s="17"/>
      <c r="J22" s="16" t="s">
        <v>188</v>
      </c>
      <c r="K22" s="16">
        <v>0.0048</v>
      </c>
    </row>
    <row r="23" spans="1:11" ht="12.75" customHeight="1">
      <c r="A23">
        <v>15</v>
      </c>
      <c r="B23" t="s">
        <v>195</v>
      </c>
      <c r="C23" t="s">
        <v>193</v>
      </c>
      <c r="D23" t="s">
        <v>174</v>
      </c>
      <c r="E23" s="40">
        <v>3420</v>
      </c>
      <c r="F23" s="15">
        <v>31.16988</v>
      </c>
      <c r="G23" s="16">
        <v>0.0046</v>
      </c>
      <c r="H23" s="17"/>
      <c r="J23" s="16" t="s">
        <v>185</v>
      </c>
      <c r="K23" s="16">
        <v>0.004699999999999999</v>
      </c>
    </row>
    <row r="24" spans="1:11" ht="12.75" customHeight="1">
      <c r="A24">
        <v>16</v>
      </c>
      <c r="B24" t="s">
        <v>201</v>
      </c>
      <c r="C24" t="s">
        <v>199</v>
      </c>
      <c r="D24" t="s">
        <v>178</v>
      </c>
      <c r="E24" s="40">
        <v>1159</v>
      </c>
      <c r="F24" s="15">
        <v>26.439108</v>
      </c>
      <c r="G24" s="16">
        <v>0.0039000000000000003</v>
      </c>
      <c r="H24" s="17"/>
      <c r="J24" s="16" t="s">
        <v>191</v>
      </c>
      <c r="K24" s="16">
        <v>0.0027</v>
      </c>
    </row>
    <row r="25" spans="1:11" ht="12.75" customHeight="1">
      <c r="A25">
        <v>17</v>
      </c>
      <c r="B25" t="s">
        <v>215</v>
      </c>
      <c r="C25" t="s">
        <v>214</v>
      </c>
      <c r="D25" t="s">
        <v>164</v>
      </c>
      <c r="E25" s="40">
        <v>6000</v>
      </c>
      <c r="F25" s="15">
        <v>19.425</v>
      </c>
      <c r="G25" s="16">
        <v>0.0029</v>
      </c>
      <c r="H25" s="17"/>
      <c r="J25" s="16" t="s">
        <v>194</v>
      </c>
      <c r="K25" s="16">
        <v>0.0021</v>
      </c>
    </row>
    <row r="26" spans="1:11" ht="12.75" customHeight="1">
      <c r="A26">
        <v>18</v>
      </c>
      <c r="B26" t="s">
        <v>205</v>
      </c>
      <c r="C26" t="s">
        <v>204</v>
      </c>
      <c r="D26" t="s">
        <v>174</v>
      </c>
      <c r="E26" s="40">
        <v>1000</v>
      </c>
      <c r="F26" s="15">
        <v>19.3475</v>
      </c>
      <c r="G26" s="16">
        <v>0.0029</v>
      </c>
      <c r="H26" s="17"/>
      <c r="J26" s="16" t="s">
        <v>200</v>
      </c>
      <c r="K26" s="16">
        <v>0.0013</v>
      </c>
    </row>
    <row r="27" spans="1:11" ht="12.75" customHeight="1">
      <c r="A27">
        <v>19</v>
      </c>
      <c r="B27" t="s">
        <v>203</v>
      </c>
      <c r="C27" t="s">
        <v>202</v>
      </c>
      <c r="D27" t="s">
        <v>165</v>
      </c>
      <c r="E27" s="40">
        <v>1830</v>
      </c>
      <c r="F27" s="15">
        <v>18.932265</v>
      </c>
      <c r="G27" s="16">
        <v>0.0028000000000000004</v>
      </c>
      <c r="H27" s="17"/>
      <c r="J27" s="16" t="s">
        <v>35</v>
      </c>
      <c r="K27" s="16">
        <v>0.3102</v>
      </c>
    </row>
    <row r="28" spans="1:11" ht="12.75" customHeight="1">
      <c r="A28">
        <v>20</v>
      </c>
      <c r="B28" t="s">
        <v>211</v>
      </c>
      <c r="C28" t="s">
        <v>210</v>
      </c>
      <c r="D28" t="s">
        <v>161</v>
      </c>
      <c r="E28" s="40">
        <v>1499</v>
      </c>
      <c r="F28" s="15">
        <v>18.682037</v>
      </c>
      <c r="G28" s="16">
        <v>0.0028000000000000004</v>
      </c>
      <c r="H28" s="17"/>
      <c r="J28" s="16"/>
      <c r="K28" s="16"/>
    </row>
    <row r="29" spans="1:8" ht="12.75" customHeight="1">
      <c r="A29">
        <v>21</v>
      </c>
      <c r="B29" t="s">
        <v>213</v>
      </c>
      <c r="C29" t="s">
        <v>212</v>
      </c>
      <c r="D29" t="s">
        <v>191</v>
      </c>
      <c r="E29" s="40">
        <v>5230</v>
      </c>
      <c r="F29" s="15">
        <v>18.01735</v>
      </c>
      <c r="G29" s="16">
        <v>0.0027</v>
      </c>
      <c r="H29" s="17"/>
    </row>
    <row r="30" spans="1:8" ht="12.75" customHeight="1">
      <c r="A30">
        <v>22</v>
      </c>
      <c r="B30" t="s">
        <v>217</v>
      </c>
      <c r="C30" t="s">
        <v>216</v>
      </c>
      <c r="D30" t="s">
        <v>165</v>
      </c>
      <c r="E30" s="40">
        <v>4640</v>
      </c>
      <c r="F30" s="15">
        <v>15.0336</v>
      </c>
      <c r="G30" s="16">
        <v>0.0022</v>
      </c>
      <c r="H30" s="17"/>
    </row>
    <row r="31" spans="1:8" ht="12.75" customHeight="1">
      <c r="A31">
        <v>23</v>
      </c>
      <c r="B31" t="s">
        <v>209</v>
      </c>
      <c r="C31" t="s">
        <v>208</v>
      </c>
      <c r="D31" t="s">
        <v>178</v>
      </c>
      <c r="E31" s="40">
        <v>1600</v>
      </c>
      <c r="F31" s="15">
        <v>13.9384</v>
      </c>
      <c r="G31" s="16">
        <v>0.0021</v>
      </c>
      <c r="H31" s="17"/>
    </row>
    <row r="32" spans="1:8" ht="12.75" customHeight="1">
      <c r="A32">
        <v>24</v>
      </c>
      <c r="B32" t="s">
        <v>244</v>
      </c>
      <c r="C32" t="s">
        <v>243</v>
      </c>
      <c r="D32" t="s">
        <v>194</v>
      </c>
      <c r="E32" s="40">
        <v>525</v>
      </c>
      <c r="F32" s="15">
        <v>13.8957</v>
      </c>
      <c r="G32" s="16">
        <v>0.0021</v>
      </c>
      <c r="H32" s="17"/>
    </row>
    <row r="33" spans="1:8" ht="12.75" customHeight="1">
      <c r="A33">
        <v>25</v>
      </c>
      <c r="B33" t="s">
        <v>225</v>
      </c>
      <c r="C33" t="s">
        <v>20</v>
      </c>
      <c r="D33" t="s">
        <v>165</v>
      </c>
      <c r="E33" s="40">
        <v>3500</v>
      </c>
      <c r="F33" s="15">
        <v>13.56075</v>
      </c>
      <c r="G33" s="16">
        <v>0.002</v>
      </c>
      <c r="H33" s="17"/>
    </row>
    <row r="34" spans="1:8" ht="12.75" customHeight="1">
      <c r="A34">
        <v>26</v>
      </c>
      <c r="B34" t="s">
        <v>219</v>
      </c>
      <c r="C34" t="s">
        <v>218</v>
      </c>
      <c r="D34" t="s">
        <v>164</v>
      </c>
      <c r="E34" s="40">
        <v>6000</v>
      </c>
      <c r="F34" s="15">
        <v>12.699</v>
      </c>
      <c r="G34" s="16">
        <v>0.0019</v>
      </c>
      <c r="H34" s="17"/>
    </row>
    <row r="35" spans="1:8" ht="12.75" customHeight="1">
      <c r="A35">
        <v>27</v>
      </c>
      <c r="B35" t="s">
        <v>221</v>
      </c>
      <c r="C35" t="s">
        <v>220</v>
      </c>
      <c r="D35" t="s">
        <v>161</v>
      </c>
      <c r="E35" s="40">
        <v>1300</v>
      </c>
      <c r="F35" s="15">
        <v>12.18815</v>
      </c>
      <c r="G35" s="16">
        <v>0.0018</v>
      </c>
      <c r="H35" s="17"/>
    </row>
    <row r="36" spans="1:8" ht="12.75" customHeight="1">
      <c r="A36">
        <v>28</v>
      </c>
      <c r="B36" t="s">
        <v>222</v>
      </c>
      <c r="C36" t="s">
        <v>22</v>
      </c>
      <c r="D36" t="s">
        <v>165</v>
      </c>
      <c r="E36" s="40">
        <v>1598</v>
      </c>
      <c r="F36" s="15">
        <v>10.424553</v>
      </c>
      <c r="G36" s="16">
        <v>0.0015</v>
      </c>
      <c r="H36" s="17"/>
    </row>
    <row r="37" spans="1:8" ht="12.75" customHeight="1">
      <c r="A37">
        <v>29</v>
      </c>
      <c r="B37" t="s">
        <v>207</v>
      </c>
      <c r="C37" t="s">
        <v>206</v>
      </c>
      <c r="D37" t="s">
        <v>174</v>
      </c>
      <c r="E37" s="40">
        <v>500</v>
      </c>
      <c r="F37" s="15">
        <v>9.097</v>
      </c>
      <c r="G37" s="16">
        <v>0.0013</v>
      </c>
      <c r="H37" s="17"/>
    </row>
    <row r="38" spans="1:8" ht="12.75" customHeight="1">
      <c r="A38">
        <v>30</v>
      </c>
      <c r="B38" t="s">
        <v>240</v>
      </c>
      <c r="C38" t="s">
        <v>239</v>
      </c>
      <c r="D38" t="s">
        <v>200</v>
      </c>
      <c r="E38" s="40">
        <v>10000</v>
      </c>
      <c r="F38" s="15">
        <v>9.01</v>
      </c>
      <c r="G38" s="16">
        <v>0.0013</v>
      </c>
      <c r="H38" s="17"/>
    </row>
    <row r="39" spans="1:8" ht="12.75" customHeight="1">
      <c r="A39">
        <v>31</v>
      </c>
      <c r="B39" t="s">
        <v>234</v>
      </c>
      <c r="C39" s="2" t="s">
        <v>333</v>
      </c>
      <c r="D39" t="s">
        <v>167</v>
      </c>
      <c r="E39" s="40">
        <v>7000</v>
      </c>
      <c r="F39" s="15">
        <v>7.665</v>
      </c>
      <c r="G39" s="16">
        <v>0.0011</v>
      </c>
      <c r="H39" s="17"/>
    </row>
    <row r="40" spans="1:8" ht="12.75" customHeight="1">
      <c r="A40">
        <v>32</v>
      </c>
      <c r="B40" t="s">
        <v>236</v>
      </c>
      <c r="C40" t="s">
        <v>235</v>
      </c>
      <c r="D40" t="s">
        <v>158</v>
      </c>
      <c r="E40" s="40">
        <v>250</v>
      </c>
      <c r="F40" s="15">
        <v>5.962</v>
      </c>
      <c r="G40" s="16">
        <v>0.0009</v>
      </c>
      <c r="H40" s="17"/>
    </row>
    <row r="41" spans="1:8" ht="12.75" customHeight="1">
      <c r="A41">
        <v>33</v>
      </c>
      <c r="B41" t="s">
        <v>238</v>
      </c>
      <c r="C41" t="s">
        <v>237</v>
      </c>
      <c r="D41" t="s">
        <v>165</v>
      </c>
      <c r="E41" s="40">
        <v>1000</v>
      </c>
      <c r="F41" s="15">
        <v>5.701</v>
      </c>
      <c r="G41" s="16">
        <v>0.0008</v>
      </c>
      <c r="H41" s="17"/>
    </row>
    <row r="42" spans="1:8" ht="12.75" customHeight="1">
      <c r="A42">
        <v>34</v>
      </c>
      <c r="B42" t="s">
        <v>233</v>
      </c>
      <c r="C42" t="s">
        <v>232</v>
      </c>
      <c r="D42" t="s">
        <v>174</v>
      </c>
      <c r="E42" s="40">
        <v>300</v>
      </c>
      <c r="F42" s="15">
        <v>3.9789</v>
      </c>
      <c r="G42" s="16">
        <v>0.0006</v>
      </c>
      <c r="H42" s="17"/>
    </row>
    <row r="43" spans="1:9" ht="12.75" customHeight="1">
      <c r="A43" s="27"/>
      <c r="B43" s="27"/>
      <c r="C43" s="19" t="s">
        <v>24</v>
      </c>
      <c r="D43" s="19"/>
      <c r="E43" s="19"/>
      <c r="F43" s="20">
        <f>SUM(F9:F42)</f>
        <v>1236.2023080000004</v>
      </c>
      <c r="G43" s="21">
        <f>SUM(G9:G42)</f>
        <v>0.18279999999999996</v>
      </c>
      <c r="H43" s="22"/>
      <c r="I43" s="34"/>
    </row>
    <row r="44" spans="6:8" ht="12.75" customHeight="1">
      <c r="F44" s="15"/>
      <c r="G44" s="16"/>
      <c r="H44" s="17"/>
    </row>
    <row r="45" spans="3:8" ht="12.75" customHeight="1">
      <c r="C45" s="1" t="s">
        <v>10</v>
      </c>
      <c r="F45" s="15"/>
      <c r="G45" s="16"/>
      <c r="H45" s="17"/>
    </row>
    <row r="46" spans="3:8" ht="12.75" customHeight="1">
      <c r="C46" s="1" t="s">
        <v>11</v>
      </c>
      <c r="F46" s="15"/>
      <c r="G46" s="16"/>
      <c r="H46" s="17"/>
    </row>
    <row r="47" spans="1:8" ht="12.75" customHeight="1">
      <c r="A47">
        <v>35</v>
      </c>
      <c r="B47" t="s">
        <v>246</v>
      </c>
      <c r="C47" t="s">
        <v>245</v>
      </c>
      <c r="D47" t="s">
        <v>16</v>
      </c>
      <c r="E47" s="40">
        <v>70000000</v>
      </c>
      <c r="F47" s="15">
        <v>667.6831</v>
      </c>
      <c r="G47" s="16">
        <v>0.0987</v>
      </c>
      <c r="H47" s="17">
        <v>41653</v>
      </c>
    </row>
    <row r="48" spans="1:8" ht="12.75" customHeight="1">
      <c r="A48">
        <v>36</v>
      </c>
      <c r="B48" t="s">
        <v>259</v>
      </c>
      <c r="C48" t="s">
        <v>20</v>
      </c>
      <c r="D48" t="s">
        <v>16</v>
      </c>
      <c r="E48" s="40">
        <v>50000000</v>
      </c>
      <c r="F48" s="15">
        <v>497.6815</v>
      </c>
      <c r="G48" s="16">
        <v>0.0736</v>
      </c>
      <c r="H48" s="17">
        <v>41502</v>
      </c>
    </row>
    <row r="49" spans="1:8" ht="12.75" customHeight="1">
      <c r="A49">
        <v>37</v>
      </c>
      <c r="B49" t="s">
        <v>23</v>
      </c>
      <c r="C49" t="s">
        <v>22</v>
      </c>
      <c r="D49" t="s">
        <v>16</v>
      </c>
      <c r="E49" s="40">
        <v>30000000</v>
      </c>
      <c r="F49" s="15">
        <v>299.3589</v>
      </c>
      <c r="G49" s="16">
        <v>0.0443</v>
      </c>
      <c r="H49" s="17">
        <v>41494</v>
      </c>
    </row>
    <row r="50" spans="1:9" ht="12.75" customHeight="1">
      <c r="A50" s="27"/>
      <c r="B50" s="27"/>
      <c r="C50" s="19" t="s">
        <v>24</v>
      </c>
      <c r="D50" s="19"/>
      <c r="E50" s="19"/>
      <c r="F50" s="20">
        <f>SUM(F47:F49)</f>
        <v>1464.7234999999998</v>
      </c>
      <c r="G50" s="21">
        <f>SUM(G47:G49)</f>
        <v>0.21660000000000001</v>
      </c>
      <c r="H50" s="22"/>
      <c r="I50" s="34"/>
    </row>
    <row r="51" spans="6:8" ht="12.75" customHeight="1">
      <c r="F51" s="15"/>
      <c r="G51" s="16"/>
      <c r="H51" s="17"/>
    </row>
    <row r="52" spans="3:8" ht="12.75" customHeight="1">
      <c r="C52" s="1" t="s">
        <v>79</v>
      </c>
      <c r="F52" s="15"/>
      <c r="G52" s="16"/>
      <c r="H52" s="17"/>
    </row>
    <row r="53" spans="3:8" ht="12.75" customHeight="1">
      <c r="C53" s="1" t="s">
        <v>80</v>
      </c>
      <c r="F53" s="15"/>
      <c r="G53" s="16"/>
      <c r="H53" s="17"/>
    </row>
    <row r="54" spans="1:8" ht="12.75" customHeight="1">
      <c r="A54">
        <v>38</v>
      </c>
      <c r="B54" t="s">
        <v>251</v>
      </c>
      <c r="C54" t="s">
        <v>250</v>
      </c>
      <c r="D54" t="s">
        <v>107</v>
      </c>
      <c r="E54" s="40">
        <v>75000000</v>
      </c>
      <c r="F54" s="15">
        <v>689.4315</v>
      </c>
      <c r="G54" s="16">
        <v>0.102</v>
      </c>
      <c r="H54" s="17">
        <v>44674</v>
      </c>
    </row>
    <row r="55" spans="1:8" ht="12.75" customHeight="1">
      <c r="A55">
        <v>39</v>
      </c>
      <c r="B55" t="s">
        <v>260</v>
      </c>
      <c r="C55" t="s">
        <v>70</v>
      </c>
      <c r="D55" t="s">
        <v>110</v>
      </c>
      <c r="E55" s="40">
        <v>50000000</v>
      </c>
      <c r="F55" s="15">
        <v>494.287</v>
      </c>
      <c r="G55" s="16">
        <v>0.0731</v>
      </c>
      <c r="H55" s="17">
        <v>44692</v>
      </c>
    </row>
    <row r="56" spans="1:8" ht="12.75" customHeight="1">
      <c r="A56">
        <v>40</v>
      </c>
      <c r="B56" t="s">
        <v>261</v>
      </c>
      <c r="C56" t="s">
        <v>255</v>
      </c>
      <c r="D56" t="s">
        <v>110</v>
      </c>
      <c r="E56" s="40">
        <v>50000000</v>
      </c>
      <c r="F56" s="15">
        <v>490.058</v>
      </c>
      <c r="G56" s="16">
        <v>0.0725</v>
      </c>
      <c r="H56" s="17">
        <v>44884</v>
      </c>
    </row>
    <row r="57" spans="1:8" ht="12.75" customHeight="1">
      <c r="A57">
        <v>41</v>
      </c>
      <c r="B57" t="s">
        <v>249</v>
      </c>
      <c r="C57" t="s">
        <v>248</v>
      </c>
      <c r="D57" t="s">
        <v>110</v>
      </c>
      <c r="E57" s="40">
        <v>25000000</v>
      </c>
      <c r="F57" s="15">
        <v>240.5685</v>
      </c>
      <c r="G57" s="16">
        <v>0.0356</v>
      </c>
      <c r="H57" s="17">
        <v>43296</v>
      </c>
    </row>
    <row r="58" spans="1:8" ht="12.75" customHeight="1">
      <c r="A58">
        <v>42</v>
      </c>
      <c r="B58" t="s">
        <v>247</v>
      </c>
      <c r="C58" t="s">
        <v>70</v>
      </c>
      <c r="D58" t="s">
        <v>110</v>
      </c>
      <c r="E58" s="40">
        <v>5000000</v>
      </c>
      <c r="F58" s="15">
        <v>48.8103</v>
      </c>
      <c r="G58" s="16">
        <v>0.0072</v>
      </c>
      <c r="H58" s="17">
        <v>44614</v>
      </c>
    </row>
    <row r="59" spans="1:9" ht="12.75" customHeight="1">
      <c r="A59" s="27"/>
      <c r="B59" s="27"/>
      <c r="C59" s="48" t="s">
        <v>24</v>
      </c>
      <c r="D59" s="19"/>
      <c r="E59" s="19"/>
      <c r="F59" s="20">
        <f>SUM(F54:F58)</f>
        <v>1963.1553000000001</v>
      </c>
      <c r="G59" s="21">
        <f>SUM(G54:G58)</f>
        <v>0.2904</v>
      </c>
      <c r="H59" s="22"/>
      <c r="I59" s="34"/>
    </row>
    <row r="60" spans="6:8" ht="12.75" customHeight="1">
      <c r="F60" s="15"/>
      <c r="G60" s="16"/>
      <c r="H60" s="17"/>
    </row>
    <row r="61" spans="3:8" ht="12.75" customHeight="1">
      <c r="C61" s="1" t="s">
        <v>87</v>
      </c>
      <c r="F61" s="15">
        <v>1881.474888</v>
      </c>
      <c r="G61" s="16">
        <v>0.2782</v>
      </c>
      <c r="H61" s="17"/>
    </row>
    <row r="62" spans="1:9" ht="12.75" customHeight="1">
      <c r="A62" s="27"/>
      <c r="B62" s="27"/>
      <c r="C62" s="19" t="s">
        <v>24</v>
      </c>
      <c r="D62" s="19"/>
      <c r="E62" s="19"/>
      <c r="F62" s="20">
        <f>SUM(F61:F61)</f>
        <v>1881.474888</v>
      </c>
      <c r="G62" s="21">
        <f>SUM(G61:G61)</f>
        <v>0.2782</v>
      </c>
      <c r="H62" s="22"/>
      <c r="I62" s="34"/>
    </row>
    <row r="63" spans="6:8" ht="12.75" customHeight="1">
      <c r="F63" s="15"/>
      <c r="G63" s="16"/>
      <c r="H63" s="17"/>
    </row>
    <row r="64" spans="3:8" ht="12.75" customHeight="1">
      <c r="C64" s="1" t="s">
        <v>88</v>
      </c>
      <c r="F64" s="15"/>
      <c r="G64" s="16"/>
      <c r="H64" s="17"/>
    </row>
    <row r="65" spans="3:8" ht="12.75" customHeight="1">
      <c r="C65" s="1" t="s">
        <v>89</v>
      </c>
      <c r="F65" s="15">
        <v>216.543321</v>
      </c>
      <c r="G65" s="16">
        <v>0.032</v>
      </c>
      <c r="H65" s="17"/>
    </row>
    <row r="66" spans="1:9" ht="12.75" customHeight="1">
      <c r="A66" s="27"/>
      <c r="B66" s="27"/>
      <c r="C66" s="48" t="s">
        <v>24</v>
      </c>
      <c r="D66" s="19"/>
      <c r="E66" s="19"/>
      <c r="F66" s="20">
        <f>SUM(F65:F65)</f>
        <v>216.543321</v>
      </c>
      <c r="G66" s="21">
        <f>SUM(G65:G65)</f>
        <v>0.032</v>
      </c>
      <c r="H66" s="22"/>
      <c r="I66" s="34"/>
    </row>
    <row r="67" spans="1:9" ht="12.75" customHeight="1">
      <c r="A67" s="28"/>
      <c r="B67" s="28"/>
      <c r="C67" s="23" t="s">
        <v>90</v>
      </c>
      <c r="D67" s="23"/>
      <c r="E67" s="23"/>
      <c r="F67" s="24">
        <f>SUM(F43,F50,F59,F62,F66)</f>
        <v>6762.099317</v>
      </c>
      <c r="G67" s="25">
        <f>SUM(G43,G50,G59,G62,G66)</f>
        <v>1</v>
      </c>
      <c r="H67" s="26"/>
      <c r="I67" s="35"/>
    </row>
    <row r="68" ht="12.75" customHeight="1"/>
    <row r="69" ht="12.75" customHeight="1">
      <c r="C69" s="1" t="s">
        <v>359</v>
      </c>
    </row>
    <row r="70" ht="12.75" customHeight="1">
      <c r="C70" s="1" t="s">
        <v>360</v>
      </c>
    </row>
    <row r="71" ht="12.75" customHeight="1">
      <c r="C71" s="1" t="s">
        <v>91</v>
      </c>
    </row>
    <row r="72" ht="12.75" customHeight="1">
      <c r="C72" s="1"/>
    </row>
    <row r="73" spans="3:6" ht="12.75" customHeight="1">
      <c r="C73" s="83" t="s">
        <v>362</v>
      </c>
      <c r="D73" s="84"/>
      <c r="E73" s="83"/>
      <c r="F73" s="64"/>
    </row>
    <row r="74" spans="3:6" ht="12.75" customHeight="1">
      <c r="C74" s="83" t="s">
        <v>395</v>
      </c>
      <c r="D74" s="84" t="s">
        <v>383</v>
      </c>
      <c r="E74" s="83"/>
      <c r="F74" s="64"/>
    </row>
    <row r="75" spans="3:6" ht="12.75" customHeight="1">
      <c r="C75" s="63" t="s">
        <v>475</v>
      </c>
      <c r="D75" s="123"/>
      <c r="E75" s="83"/>
      <c r="F75" s="64"/>
    </row>
    <row r="76" spans="3:6" ht="12.75" customHeight="1">
      <c r="C76" s="88" t="s">
        <v>435</v>
      </c>
      <c r="D76" s="125">
        <v>11.8243</v>
      </c>
      <c r="E76" s="91"/>
      <c r="F76" s="64"/>
    </row>
    <row r="77" spans="3:6" ht="12.75" customHeight="1">
      <c r="C77" s="88" t="s">
        <v>436</v>
      </c>
      <c r="D77" s="125">
        <v>10.334</v>
      </c>
      <c r="E77" s="91"/>
      <c r="F77" s="64"/>
    </row>
    <row r="78" spans="3:6" ht="12.75" customHeight="1">
      <c r="C78" s="88" t="s">
        <v>437</v>
      </c>
      <c r="D78" s="125">
        <v>11.8937</v>
      </c>
      <c r="E78" s="91"/>
      <c r="F78" s="64"/>
    </row>
    <row r="79" spans="3:6" ht="12.75" customHeight="1">
      <c r="C79" s="88" t="s">
        <v>438</v>
      </c>
      <c r="D79" s="125">
        <v>10.4456</v>
      </c>
      <c r="E79" s="91"/>
      <c r="F79" s="64"/>
    </row>
    <row r="80" spans="3:6" ht="12.75" customHeight="1">
      <c r="C80" s="88" t="s">
        <v>439</v>
      </c>
      <c r="D80" s="125">
        <v>11.8655</v>
      </c>
      <c r="E80" s="91"/>
      <c r="F80" s="64"/>
    </row>
    <row r="81" spans="3:6" ht="12.75" customHeight="1">
      <c r="C81" s="57" t="s">
        <v>472</v>
      </c>
      <c r="D81" s="125"/>
      <c r="E81" s="91"/>
      <c r="F81" s="64"/>
    </row>
    <row r="82" spans="3:6" ht="12.75" customHeight="1">
      <c r="C82" s="88" t="s">
        <v>440</v>
      </c>
      <c r="D82" s="68">
        <v>11.5192</v>
      </c>
      <c r="E82" s="91"/>
      <c r="F82" s="126"/>
    </row>
    <row r="83" spans="3:6" ht="12.75" customHeight="1">
      <c r="C83" s="88" t="s">
        <v>441</v>
      </c>
      <c r="D83" s="68">
        <v>10.0025</v>
      </c>
      <c r="E83" s="91"/>
      <c r="F83" s="69"/>
    </row>
    <row r="84" spans="3:6" ht="12.75" customHeight="1">
      <c r="C84" s="88" t="s">
        <v>437</v>
      </c>
      <c r="D84" s="68">
        <v>11.6011</v>
      </c>
      <c r="E84" s="91"/>
      <c r="F84" s="69"/>
    </row>
    <row r="85" spans="3:6" ht="12.75" customHeight="1">
      <c r="C85" s="88" t="s">
        <v>473</v>
      </c>
      <c r="D85" s="68">
        <v>10.1651</v>
      </c>
      <c r="E85" s="91"/>
      <c r="F85" s="69"/>
    </row>
    <row r="86" spans="3:6" ht="12.75" customHeight="1">
      <c r="C86" s="88" t="s">
        <v>439</v>
      </c>
      <c r="D86" s="68">
        <v>11.5627</v>
      </c>
      <c r="E86" s="91"/>
      <c r="F86" s="69"/>
    </row>
    <row r="87" spans="3:6" ht="12.75" customHeight="1">
      <c r="C87" s="133" t="s">
        <v>375</v>
      </c>
      <c r="D87" s="94" t="s">
        <v>383</v>
      </c>
      <c r="E87" s="91"/>
      <c r="F87" s="69"/>
    </row>
    <row r="88" spans="3:6" ht="12.75" customHeight="1">
      <c r="C88" s="134" t="s">
        <v>392</v>
      </c>
      <c r="D88" s="94" t="s">
        <v>383</v>
      </c>
      <c r="E88" s="91"/>
      <c r="F88" s="64"/>
    </row>
    <row r="89" spans="3:6" ht="12.75" customHeight="1">
      <c r="C89" s="134" t="s">
        <v>377</v>
      </c>
      <c r="D89" s="94" t="s">
        <v>383</v>
      </c>
      <c r="E89" s="91"/>
      <c r="F89" s="64"/>
    </row>
    <row r="90" spans="3:6" ht="12.75" customHeight="1">
      <c r="C90" s="83" t="s">
        <v>378</v>
      </c>
      <c r="D90" s="94" t="s">
        <v>488</v>
      </c>
      <c r="E90" s="91"/>
      <c r="F90" s="64"/>
    </row>
    <row r="91" spans="3:6" ht="12.75" customHeight="1">
      <c r="C91" s="91" t="s">
        <v>442</v>
      </c>
      <c r="D91" s="91"/>
      <c r="E91" s="91"/>
      <c r="F91" s="64"/>
    </row>
    <row r="92" spans="3:6" ht="12.75" customHeight="1">
      <c r="C92" s="115" t="s">
        <v>380</v>
      </c>
      <c r="D92" s="116" t="s">
        <v>393</v>
      </c>
      <c r="E92" s="116" t="s">
        <v>394</v>
      </c>
      <c r="F92" s="64"/>
    </row>
    <row r="93" spans="3:6" ht="12.75" customHeight="1">
      <c r="C93" s="88" t="s">
        <v>436</v>
      </c>
      <c r="D93" s="128">
        <v>0.051977</v>
      </c>
      <c r="E93" s="128">
        <v>0.04978</v>
      </c>
      <c r="F93" s="64"/>
    </row>
    <row r="94" spans="3:6" ht="12.75" customHeight="1">
      <c r="C94" s="88" t="s">
        <v>438</v>
      </c>
      <c r="D94" s="128">
        <v>0.011121</v>
      </c>
      <c r="E94" s="128">
        <v>0.010651</v>
      </c>
      <c r="F94" s="64"/>
    </row>
    <row r="95" spans="3:6" ht="12.75" customHeight="1">
      <c r="C95" s="91" t="s">
        <v>425</v>
      </c>
      <c r="D95" s="91"/>
      <c r="E95" s="91"/>
      <c r="F95" s="64"/>
    </row>
    <row r="96" spans="3:6" ht="12.75" customHeight="1">
      <c r="C96" s="91" t="s">
        <v>382</v>
      </c>
      <c r="D96" s="83"/>
      <c r="E96" s="83"/>
      <c r="F96" s="64"/>
    </row>
    <row r="97" spans="3:6" ht="12.75" customHeight="1">
      <c r="C97" s="64"/>
      <c r="D97" s="64"/>
      <c r="E97" s="64"/>
      <c r="F97" s="64"/>
    </row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42">
      <selection activeCell="D104" sqref="D104"/>
    </sheetView>
  </sheetViews>
  <sheetFormatPr defaultColWidth="9.140625" defaultRowHeight="12.75"/>
  <cols>
    <col min="1" max="1" width="7.57421875" style="0" customWidth="1"/>
    <col min="2" max="2" width="13.421875" style="0" customWidth="1"/>
    <col min="3" max="3" width="65.57421875" style="0" customWidth="1"/>
    <col min="4" max="4" width="16.00390625" style="0" bestFit="1" customWidth="1"/>
    <col min="5" max="5" width="15.57421875" style="40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32" customWidth="1"/>
    <col min="10" max="10" width="17.421875" style="0" customWidth="1"/>
    <col min="11" max="11" width="9.140625" style="45" customWidth="1"/>
    <col min="12" max="12" width="14.57421875" style="32" customWidth="1"/>
  </cols>
  <sheetData>
    <row r="1" spans="1:8" ht="18.75">
      <c r="A1" s="3"/>
      <c r="B1" s="3"/>
      <c r="C1" s="151" t="s">
        <v>262</v>
      </c>
      <c r="D1" s="151"/>
      <c r="E1" s="151"/>
      <c r="F1" s="151"/>
      <c r="G1" s="151"/>
      <c r="H1" s="28"/>
    </row>
    <row r="2" spans="1:8" ht="12.75">
      <c r="A2" s="4" t="s">
        <v>1</v>
      </c>
      <c r="B2" s="4"/>
      <c r="C2" s="5" t="s">
        <v>2</v>
      </c>
      <c r="D2" s="6"/>
      <c r="E2" s="38"/>
      <c r="F2" s="7"/>
      <c r="G2" s="8"/>
      <c r="H2" s="30"/>
    </row>
    <row r="3" spans="1:8" ht="15.75" customHeight="1">
      <c r="A3" s="9"/>
      <c r="B3" s="9"/>
      <c r="C3" s="10"/>
      <c r="D3" s="4"/>
      <c r="E3" s="38"/>
      <c r="F3" s="7"/>
      <c r="G3" s="8"/>
      <c r="H3" s="30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39" t="s">
        <v>358</v>
      </c>
      <c r="F4" s="13" t="s">
        <v>6</v>
      </c>
      <c r="G4" s="14" t="s">
        <v>7</v>
      </c>
      <c r="H4" s="31" t="s">
        <v>8</v>
      </c>
      <c r="I4" s="33"/>
      <c r="L4" s="36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27</v>
      </c>
      <c r="F8" s="15"/>
      <c r="G8" s="16"/>
      <c r="H8" s="17"/>
    </row>
    <row r="9" spans="1:8" ht="12.75" customHeight="1">
      <c r="A9">
        <v>1</v>
      </c>
      <c r="B9" t="s">
        <v>264</v>
      </c>
      <c r="C9" t="s">
        <v>263</v>
      </c>
      <c r="D9" t="s">
        <v>25</v>
      </c>
      <c r="E9" s="40">
        <v>200000000</v>
      </c>
      <c r="F9" s="15">
        <v>1816.298</v>
      </c>
      <c r="G9" s="16">
        <v>0.222</v>
      </c>
      <c r="H9" s="17">
        <v>41838</v>
      </c>
    </row>
    <row r="10" spans="1:11" ht="12.75" customHeight="1">
      <c r="A10">
        <v>2</v>
      </c>
      <c r="B10" t="s">
        <v>266</v>
      </c>
      <c r="C10" t="s">
        <v>265</v>
      </c>
      <c r="D10" t="s">
        <v>13</v>
      </c>
      <c r="E10" s="40">
        <v>88500000</v>
      </c>
      <c r="F10" s="15">
        <v>818.74536</v>
      </c>
      <c r="G10" s="16">
        <v>0.1001</v>
      </c>
      <c r="H10" s="17">
        <v>41738</v>
      </c>
      <c r="J10" s="18" t="s">
        <v>17</v>
      </c>
      <c r="K10" s="46" t="s">
        <v>18</v>
      </c>
    </row>
    <row r="11" spans="1:11" ht="12.75" customHeight="1">
      <c r="A11" s="27"/>
      <c r="B11" s="27"/>
      <c r="C11" s="19" t="s">
        <v>24</v>
      </c>
      <c r="D11" s="19"/>
      <c r="E11" s="41"/>
      <c r="F11" s="20">
        <f>SUM(F9:F10)</f>
        <v>2635.04336</v>
      </c>
      <c r="G11" s="21">
        <f>SUM(G9:G10)</f>
        <v>0.3221</v>
      </c>
      <c r="H11" s="22"/>
      <c r="I11" s="34"/>
      <c r="J11" s="16" t="s">
        <v>25</v>
      </c>
      <c r="K11" s="45">
        <v>0.222</v>
      </c>
    </row>
    <row r="12" spans="6:11" ht="12.75" customHeight="1">
      <c r="F12" s="15"/>
      <c r="G12" s="16"/>
      <c r="H12" s="17"/>
      <c r="J12" s="16" t="s">
        <v>119</v>
      </c>
      <c r="K12" s="45">
        <v>0.12119999999999999</v>
      </c>
    </row>
    <row r="13" spans="3:11" ht="12.75" customHeight="1">
      <c r="C13" s="1" t="s">
        <v>79</v>
      </c>
      <c r="F13" s="15"/>
      <c r="G13" s="16"/>
      <c r="H13" s="17"/>
      <c r="J13" s="16" t="s">
        <v>267</v>
      </c>
      <c r="K13" s="45">
        <v>0.1202</v>
      </c>
    </row>
    <row r="14" spans="3:11" ht="12.75" customHeight="1">
      <c r="C14" s="1" t="s">
        <v>80</v>
      </c>
      <c r="F14" s="15"/>
      <c r="G14" s="16"/>
      <c r="H14" s="17"/>
      <c r="I14" s="34"/>
      <c r="J14" s="16" t="s">
        <v>268</v>
      </c>
      <c r="K14" s="45">
        <v>0.11939999999999999</v>
      </c>
    </row>
    <row r="15" spans="1:11" ht="12.75" customHeight="1">
      <c r="A15">
        <v>3</v>
      </c>
      <c r="B15" t="s">
        <v>271</v>
      </c>
      <c r="C15" t="s">
        <v>48</v>
      </c>
      <c r="D15" t="s">
        <v>119</v>
      </c>
      <c r="E15" s="40">
        <v>100000000</v>
      </c>
      <c r="F15" s="15">
        <v>992.027</v>
      </c>
      <c r="G15" s="16">
        <v>0.12119999999999999</v>
      </c>
      <c r="H15" s="17">
        <v>42308</v>
      </c>
      <c r="J15" s="16" t="s">
        <v>269</v>
      </c>
      <c r="K15" s="45">
        <v>0.11320000000000001</v>
      </c>
    </row>
    <row r="16" spans="1:11" ht="12.75" customHeight="1">
      <c r="A16">
        <v>4</v>
      </c>
      <c r="B16" t="s">
        <v>272</v>
      </c>
      <c r="C16" t="s">
        <v>120</v>
      </c>
      <c r="D16" t="s">
        <v>267</v>
      </c>
      <c r="E16" s="40">
        <v>100000000</v>
      </c>
      <c r="F16" s="15">
        <v>983.365</v>
      </c>
      <c r="G16" s="16">
        <v>0.1202</v>
      </c>
      <c r="H16" s="17">
        <v>42014</v>
      </c>
      <c r="J16" s="16" t="s">
        <v>13</v>
      </c>
      <c r="K16" s="45">
        <v>0.1001</v>
      </c>
    </row>
    <row r="17" spans="1:11" ht="12.75" customHeight="1">
      <c r="A17">
        <v>5</v>
      </c>
      <c r="B17" t="s">
        <v>274</v>
      </c>
      <c r="C17" t="s">
        <v>273</v>
      </c>
      <c r="D17" t="s">
        <v>268</v>
      </c>
      <c r="E17" s="40">
        <v>100000000</v>
      </c>
      <c r="F17" s="15">
        <v>976.886</v>
      </c>
      <c r="G17" s="16">
        <v>0.11939999999999999</v>
      </c>
      <c r="H17" s="17">
        <v>41901</v>
      </c>
      <c r="J17" s="16" t="s">
        <v>270</v>
      </c>
      <c r="K17" s="45">
        <v>0.0603</v>
      </c>
    </row>
    <row r="18" spans="1:11" ht="12.75" customHeight="1">
      <c r="A18">
        <v>6</v>
      </c>
      <c r="B18" t="s">
        <v>276</v>
      </c>
      <c r="C18" t="s">
        <v>275</v>
      </c>
      <c r="D18" t="s">
        <v>269</v>
      </c>
      <c r="E18" s="40">
        <v>95000000</v>
      </c>
      <c r="F18" s="15">
        <v>926.30415</v>
      </c>
      <c r="G18" s="16">
        <v>0.11320000000000001</v>
      </c>
      <c r="H18" s="17">
        <v>42549</v>
      </c>
      <c r="J18" s="16" t="s">
        <v>107</v>
      </c>
      <c r="K18" s="45">
        <v>0.059000000000000004</v>
      </c>
    </row>
    <row r="19" spans="1:11" ht="12.75" customHeight="1">
      <c r="A19">
        <v>7</v>
      </c>
      <c r="B19" t="s">
        <v>278</v>
      </c>
      <c r="C19" t="s">
        <v>277</v>
      </c>
      <c r="D19" t="s">
        <v>270</v>
      </c>
      <c r="E19" s="40">
        <v>50000000</v>
      </c>
      <c r="F19" s="15">
        <v>493.358</v>
      </c>
      <c r="G19" s="16">
        <v>0.0603</v>
      </c>
      <c r="H19" s="17">
        <v>41897</v>
      </c>
      <c r="J19" s="16" t="s">
        <v>112</v>
      </c>
      <c r="K19" s="45">
        <v>0.048600000000000004</v>
      </c>
    </row>
    <row r="20" spans="1:11" ht="12.75" customHeight="1">
      <c r="A20">
        <v>8</v>
      </c>
      <c r="B20" t="s">
        <v>141</v>
      </c>
      <c r="C20" t="s">
        <v>133</v>
      </c>
      <c r="D20" t="s">
        <v>112</v>
      </c>
      <c r="E20" s="40">
        <v>40000000</v>
      </c>
      <c r="F20" s="15">
        <v>397.5336</v>
      </c>
      <c r="G20" s="16">
        <v>0.048600000000000004</v>
      </c>
      <c r="H20" s="17">
        <v>41879</v>
      </c>
      <c r="J20" s="16" t="s">
        <v>35</v>
      </c>
      <c r="K20" s="45">
        <v>0.036000000000000004</v>
      </c>
    </row>
    <row r="21" spans="1:10" ht="12.75" customHeight="1">
      <c r="A21" s="27"/>
      <c r="B21" s="27"/>
      <c r="C21" s="19" t="s">
        <v>24</v>
      </c>
      <c r="D21" s="19"/>
      <c r="E21" s="41"/>
      <c r="F21" s="20">
        <f>SUM(F15:F20)</f>
        <v>4769.47375</v>
      </c>
      <c r="G21" s="21">
        <f>SUM(G15:G20)</f>
        <v>0.5829</v>
      </c>
      <c r="H21" s="22"/>
      <c r="J21" s="16"/>
    </row>
    <row r="22" spans="6:8" ht="12.75" customHeight="1">
      <c r="F22" s="15"/>
      <c r="G22" s="16"/>
      <c r="H22" s="17"/>
    </row>
    <row r="23" spans="3:8" ht="12.75" customHeight="1">
      <c r="C23" s="1" t="s">
        <v>279</v>
      </c>
      <c r="F23" s="15"/>
      <c r="G23" s="16"/>
      <c r="H23" s="17"/>
    </row>
    <row r="24" spans="1:9" ht="12.75" customHeight="1">
      <c r="A24">
        <v>9</v>
      </c>
      <c r="B24" t="s">
        <v>281</v>
      </c>
      <c r="C24" t="s">
        <v>280</v>
      </c>
      <c r="D24" t="s">
        <v>107</v>
      </c>
      <c r="E24" s="40">
        <v>50000000</v>
      </c>
      <c r="F24" s="15">
        <v>483.029</v>
      </c>
      <c r="G24" s="16">
        <v>0.059000000000000004</v>
      </c>
      <c r="H24" s="17">
        <v>42275</v>
      </c>
      <c r="I24" s="34"/>
    </row>
    <row r="25" spans="1:8" ht="12.75" customHeight="1">
      <c r="A25" s="27"/>
      <c r="B25" s="27"/>
      <c r="C25" s="19" t="s">
        <v>24</v>
      </c>
      <c r="D25" s="19"/>
      <c r="E25" s="41"/>
      <c r="F25" s="20">
        <f>SUM(F24:F24)</f>
        <v>483.029</v>
      </c>
      <c r="G25" s="21">
        <f>SUM(G24:G24)</f>
        <v>0.059000000000000004</v>
      </c>
      <c r="H25" s="22"/>
    </row>
    <row r="26" spans="6:8" ht="12.75" customHeight="1">
      <c r="F26" s="15"/>
      <c r="G26" s="16"/>
      <c r="H26" s="17"/>
    </row>
    <row r="27" spans="3:8" ht="12.75" customHeight="1">
      <c r="C27" s="1" t="s">
        <v>87</v>
      </c>
      <c r="F27" s="15">
        <v>16.995347</v>
      </c>
      <c r="G27" s="16">
        <v>0.0021</v>
      </c>
      <c r="H27" s="17"/>
    </row>
    <row r="28" spans="1:9" ht="12.75" customHeight="1">
      <c r="A28" s="27"/>
      <c r="B28" s="27"/>
      <c r="C28" s="19" t="s">
        <v>24</v>
      </c>
      <c r="D28" s="19"/>
      <c r="E28" s="41"/>
      <c r="F28" s="20">
        <f>SUM(F27:F27)</f>
        <v>16.995347</v>
      </c>
      <c r="G28" s="21">
        <f>SUM(G27:G27)</f>
        <v>0.0021</v>
      </c>
      <c r="H28" s="22"/>
      <c r="I28" s="34"/>
    </row>
    <row r="29" spans="6:8" ht="12.75" customHeight="1">
      <c r="F29" s="15"/>
      <c r="G29" s="16"/>
      <c r="H29" s="17"/>
    </row>
    <row r="30" spans="3:8" ht="12.75" customHeight="1">
      <c r="C30" s="1" t="s">
        <v>88</v>
      </c>
      <c r="F30" s="15"/>
      <c r="G30" s="16"/>
      <c r="H30" s="17"/>
    </row>
    <row r="31" spans="3:9" ht="12.75" customHeight="1">
      <c r="C31" s="1" t="s">
        <v>89</v>
      </c>
      <c r="F31" s="15">
        <v>278.245514</v>
      </c>
      <c r="G31" s="16">
        <v>0.0339</v>
      </c>
      <c r="H31" s="17"/>
      <c r="I31" s="34"/>
    </row>
    <row r="32" spans="1:8" ht="12.75" customHeight="1">
      <c r="A32" s="27"/>
      <c r="B32" s="27"/>
      <c r="C32" s="19" t="s">
        <v>24</v>
      </c>
      <c r="D32" s="19"/>
      <c r="E32" s="41"/>
      <c r="F32" s="20">
        <f>SUM(F31:F31)</f>
        <v>278.245514</v>
      </c>
      <c r="G32" s="21">
        <f>SUM(G31:G31)</f>
        <v>0.0339</v>
      </c>
      <c r="H32" s="22"/>
    </row>
    <row r="33" spans="1:8" ht="12.75" customHeight="1">
      <c r="A33" s="28"/>
      <c r="B33" s="28"/>
      <c r="C33" s="23" t="s">
        <v>90</v>
      </c>
      <c r="D33" s="23"/>
      <c r="E33" s="42"/>
      <c r="F33" s="24">
        <f>SUM(F11,F21,F25,F28,F32)</f>
        <v>8182.786971000001</v>
      </c>
      <c r="G33" s="25">
        <f>SUM(G11,G21,G25,G28,G32)</f>
        <v>1</v>
      </c>
      <c r="H33" s="26"/>
    </row>
    <row r="34" ht="12.75" customHeight="1"/>
    <row r="35" spans="3:9" ht="12.75" customHeight="1">
      <c r="C35" s="1" t="s">
        <v>359</v>
      </c>
      <c r="I35" s="34"/>
    </row>
    <row r="36" spans="3:9" ht="12.75" customHeight="1">
      <c r="C36" s="1" t="s">
        <v>360</v>
      </c>
      <c r="I36" s="35"/>
    </row>
    <row r="37" ht="12.75" customHeight="1">
      <c r="C37" s="1"/>
    </row>
    <row r="38" spans="3:7" ht="12.75" customHeight="1">
      <c r="C38" s="83" t="s">
        <v>362</v>
      </c>
      <c r="D38" s="83"/>
      <c r="E38" s="83"/>
      <c r="F38" s="85"/>
      <c r="G38" s="64"/>
    </row>
    <row r="39" spans="3:7" ht="12.75" customHeight="1">
      <c r="C39" s="83" t="s">
        <v>363</v>
      </c>
      <c r="D39" s="122" t="s">
        <v>383</v>
      </c>
      <c r="E39" s="83"/>
      <c r="F39" s="85"/>
      <c r="G39" s="64"/>
    </row>
    <row r="40" spans="3:7" ht="12.75" customHeight="1">
      <c r="C40" s="63" t="s">
        <v>475</v>
      </c>
      <c r="D40" s="83"/>
      <c r="E40" s="83"/>
      <c r="F40" s="85"/>
      <c r="G40" s="64"/>
    </row>
    <row r="41" spans="3:7" ht="12.75" customHeight="1">
      <c r="C41" s="88" t="s">
        <v>364</v>
      </c>
      <c r="D41" s="123">
        <v>1195.6208</v>
      </c>
      <c r="E41" s="83"/>
      <c r="F41" s="85"/>
      <c r="G41" s="148"/>
    </row>
    <row r="42" spans="3:7" ht="12.75" customHeight="1">
      <c r="C42" s="88" t="s">
        <v>365</v>
      </c>
      <c r="D42" s="123">
        <v>1003.1</v>
      </c>
      <c r="E42" s="83"/>
      <c r="F42" s="85"/>
      <c r="G42" s="148"/>
    </row>
    <row r="43" spans="3:7" ht="12.75" customHeight="1">
      <c r="C43" s="88" t="s">
        <v>366</v>
      </c>
      <c r="D43" s="123">
        <v>1002.2028</v>
      </c>
      <c r="E43" s="83"/>
      <c r="F43" s="85"/>
      <c r="G43" s="148"/>
    </row>
    <row r="44" spans="3:7" ht="12.75" customHeight="1">
      <c r="C44" s="88" t="s">
        <v>367</v>
      </c>
      <c r="D44" s="123">
        <v>1001.3722</v>
      </c>
      <c r="E44" s="83"/>
      <c r="F44" s="85"/>
      <c r="G44" s="148"/>
    </row>
    <row r="45" spans="3:7" ht="12.75" customHeight="1">
      <c r="C45" s="88" t="s">
        <v>368</v>
      </c>
      <c r="D45" s="123">
        <v>1001.3684</v>
      </c>
      <c r="E45" s="83"/>
      <c r="F45" s="85"/>
      <c r="G45" s="148"/>
    </row>
    <row r="46" spans="3:7" ht="12.75" customHeight="1">
      <c r="C46" s="88" t="s">
        <v>430</v>
      </c>
      <c r="D46" s="123">
        <v>1195.7341</v>
      </c>
      <c r="E46" s="83"/>
      <c r="F46" s="85"/>
      <c r="G46" s="148"/>
    </row>
    <row r="47" spans="3:7" ht="12.75" customHeight="1">
      <c r="C47" s="88" t="s">
        <v>370</v>
      </c>
      <c r="D47" s="123">
        <v>1198.4101</v>
      </c>
      <c r="E47" s="83"/>
      <c r="F47" s="85"/>
      <c r="G47" s="148"/>
    </row>
    <row r="48" spans="3:7" ht="12.75" customHeight="1">
      <c r="C48" s="88" t="s">
        <v>373</v>
      </c>
      <c r="D48" s="125" t="s">
        <v>383</v>
      </c>
      <c r="E48" s="83"/>
      <c r="F48" s="85"/>
      <c r="G48" s="148"/>
    </row>
    <row r="49" spans="3:7" ht="12.75" customHeight="1">
      <c r="C49" s="88" t="s">
        <v>371</v>
      </c>
      <c r="D49" s="123">
        <v>1002.15</v>
      </c>
      <c r="E49" s="83"/>
      <c r="F49" s="85"/>
      <c r="G49" s="148"/>
    </row>
    <row r="50" spans="3:7" ht="12.75" customHeight="1">
      <c r="C50" s="88" t="s">
        <v>391</v>
      </c>
      <c r="D50" s="123">
        <v>1197.4923</v>
      </c>
      <c r="E50" s="83"/>
      <c r="F50" s="85"/>
      <c r="G50" s="148"/>
    </row>
    <row r="51" spans="3:7" ht="12.75" customHeight="1">
      <c r="C51" s="57" t="s">
        <v>472</v>
      </c>
      <c r="D51" s="84"/>
      <c r="E51" s="83"/>
      <c r="F51" s="85"/>
      <c r="G51" s="64"/>
    </row>
    <row r="52" spans="3:7" ht="12.75" customHeight="1">
      <c r="C52" s="88" t="s">
        <v>364</v>
      </c>
      <c r="D52" s="68">
        <v>1182.5893</v>
      </c>
      <c r="E52" s="126"/>
      <c r="F52" s="69"/>
      <c r="G52" s="64"/>
    </row>
    <row r="53" spans="3:7" ht="12.75" customHeight="1">
      <c r="C53" s="88" t="s">
        <v>365</v>
      </c>
      <c r="D53" s="68">
        <v>989.7037</v>
      </c>
      <c r="E53" s="69"/>
      <c r="F53" s="69"/>
      <c r="G53" s="64"/>
    </row>
    <row r="54" spans="3:7" ht="12.75" customHeight="1">
      <c r="C54" s="88" t="s">
        <v>366</v>
      </c>
      <c r="D54" s="68">
        <v>987.2581</v>
      </c>
      <c r="E54" s="69"/>
      <c r="F54" s="69"/>
      <c r="G54" s="64"/>
    </row>
    <row r="55" spans="3:7" ht="12.75" customHeight="1">
      <c r="C55" s="88" t="s">
        <v>367</v>
      </c>
      <c r="D55" s="68">
        <v>986.7258</v>
      </c>
      <c r="E55" s="69"/>
      <c r="F55" s="69"/>
      <c r="G55" s="64"/>
    </row>
    <row r="56" spans="3:7" ht="12.75" customHeight="1">
      <c r="C56" s="88" t="s">
        <v>368</v>
      </c>
      <c r="D56" s="68">
        <v>990.4541</v>
      </c>
      <c r="E56" s="69"/>
      <c r="F56" s="69"/>
      <c r="G56" s="64"/>
    </row>
    <row r="57" spans="3:7" ht="12.75" customHeight="1">
      <c r="C57" s="88" t="s">
        <v>430</v>
      </c>
      <c r="D57" s="68">
        <v>1182.7176</v>
      </c>
      <c r="E57" s="69"/>
      <c r="F57" s="69"/>
      <c r="G57" s="64"/>
    </row>
    <row r="58" spans="3:7" ht="12.75" customHeight="1">
      <c r="C58" s="88" t="s">
        <v>370</v>
      </c>
      <c r="D58" s="68">
        <v>1185.5625</v>
      </c>
      <c r="E58" s="69"/>
      <c r="F58" s="69"/>
      <c r="G58" s="64"/>
    </row>
    <row r="59" spans="3:7" ht="12.75" customHeight="1">
      <c r="C59" s="88" t="s">
        <v>373</v>
      </c>
      <c r="D59" s="94" t="s">
        <v>383</v>
      </c>
      <c r="E59" s="69"/>
      <c r="F59" s="69"/>
      <c r="G59" s="64"/>
    </row>
    <row r="60" spans="3:7" ht="12.75" customHeight="1">
      <c r="C60" s="88" t="s">
        <v>372</v>
      </c>
      <c r="D60" s="94" t="s">
        <v>383</v>
      </c>
      <c r="E60" s="69"/>
      <c r="F60" s="69"/>
      <c r="G60" s="64"/>
    </row>
    <row r="61" spans="3:7" ht="12.75" customHeight="1">
      <c r="C61" s="88" t="s">
        <v>371</v>
      </c>
      <c r="D61" s="68">
        <v>988.7081</v>
      </c>
      <c r="E61" s="69"/>
      <c r="F61" s="69"/>
      <c r="G61" s="64"/>
    </row>
    <row r="62" spans="3:7" ht="12.75" customHeight="1">
      <c r="C62" s="88" t="s">
        <v>391</v>
      </c>
      <c r="D62" s="68">
        <v>1184.4238</v>
      </c>
      <c r="E62" s="69"/>
      <c r="F62" s="69"/>
      <c r="G62" s="64"/>
    </row>
    <row r="63" spans="3:7" ht="12.75" customHeight="1">
      <c r="C63" s="83" t="s">
        <v>375</v>
      </c>
      <c r="D63" s="94" t="s">
        <v>383</v>
      </c>
      <c r="E63" s="83"/>
      <c r="F63" s="85"/>
      <c r="G63" s="64"/>
    </row>
    <row r="64" spans="3:7" ht="12.75" customHeight="1">
      <c r="C64" s="83" t="s">
        <v>392</v>
      </c>
      <c r="D64" s="94" t="s">
        <v>383</v>
      </c>
      <c r="E64" s="83"/>
      <c r="F64" s="85"/>
      <c r="G64" s="64"/>
    </row>
    <row r="65" spans="3:7" ht="12.75" customHeight="1">
      <c r="C65" s="83" t="s">
        <v>377</v>
      </c>
      <c r="D65" s="94" t="s">
        <v>383</v>
      </c>
      <c r="E65" s="83"/>
      <c r="F65" s="85"/>
      <c r="G65" s="64"/>
    </row>
    <row r="66" spans="3:7" ht="12.75" customHeight="1">
      <c r="C66" s="83" t="s">
        <v>378</v>
      </c>
      <c r="D66" s="94" t="s">
        <v>489</v>
      </c>
      <c r="E66" s="83"/>
      <c r="F66" s="85"/>
      <c r="G66" s="64"/>
    </row>
    <row r="67" spans="3:7" ht="12.75" customHeight="1">
      <c r="C67" s="83" t="s">
        <v>379</v>
      </c>
      <c r="D67" s="91"/>
      <c r="E67" s="83"/>
      <c r="F67" s="85"/>
      <c r="G67" s="64"/>
    </row>
    <row r="68" spans="3:7" ht="12.75" customHeight="1">
      <c r="C68" s="115" t="s">
        <v>380</v>
      </c>
      <c r="D68" s="127" t="s">
        <v>393</v>
      </c>
      <c r="E68" s="127" t="s">
        <v>394</v>
      </c>
      <c r="F68" s="135"/>
      <c r="G68" s="64"/>
    </row>
    <row r="69" spans="3:7" ht="12.75" customHeight="1">
      <c r="C69" s="88" t="s">
        <v>444</v>
      </c>
      <c r="D69" s="136">
        <v>1.943824</v>
      </c>
      <c r="E69" s="136">
        <v>1.861641</v>
      </c>
      <c r="F69" s="137"/>
      <c r="G69" s="64"/>
    </row>
    <row r="70" spans="3:7" ht="12.75" customHeight="1">
      <c r="C70" s="88" t="s">
        <v>445</v>
      </c>
      <c r="D70" s="136">
        <v>3.215621</v>
      </c>
      <c r="E70" s="136">
        <v>3.0796669999999997</v>
      </c>
      <c r="F70" s="137"/>
      <c r="G70" s="64"/>
    </row>
    <row r="71" spans="3:7" ht="12.75">
      <c r="C71" s="88" t="s">
        <v>446</v>
      </c>
      <c r="D71" s="136">
        <v>2.947399</v>
      </c>
      <c r="E71" s="136">
        <v>2.822785</v>
      </c>
      <c r="F71" s="137"/>
      <c r="G71" s="64"/>
    </row>
    <row r="72" spans="3:7" ht="12.75">
      <c r="C72" s="129" t="s">
        <v>447</v>
      </c>
      <c r="D72" s="117" t="s">
        <v>423</v>
      </c>
      <c r="E72" s="117" t="s">
        <v>423</v>
      </c>
      <c r="F72" s="137"/>
      <c r="G72" s="64"/>
    </row>
    <row r="73" spans="3:7" ht="12.75">
      <c r="C73" s="129" t="s">
        <v>448</v>
      </c>
      <c r="D73" s="117" t="s">
        <v>423</v>
      </c>
      <c r="E73" s="117" t="s">
        <v>423</v>
      </c>
      <c r="F73" s="137"/>
      <c r="G73" s="64"/>
    </row>
    <row r="74" spans="3:7" ht="12.75">
      <c r="C74" s="129" t="s">
        <v>449</v>
      </c>
      <c r="D74" s="117" t="s">
        <v>423</v>
      </c>
      <c r="E74" s="117" t="s">
        <v>423</v>
      </c>
      <c r="F74" s="137"/>
      <c r="G74" s="64"/>
    </row>
    <row r="75" spans="3:7" ht="12.75">
      <c r="C75" s="130" t="s">
        <v>381</v>
      </c>
      <c r="D75" s="117"/>
      <c r="E75" s="117"/>
      <c r="F75" s="135"/>
      <c r="G75" s="64"/>
    </row>
    <row r="76" spans="3:7" ht="12.75">
      <c r="C76" s="132" t="s">
        <v>382</v>
      </c>
      <c r="D76" s="131"/>
      <c r="E76" s="131"/>
      <c r="F76" s="135"/>
      <c r="G76" s="64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58">
      <selection activeCell="D76" sqref="D76:D81"/>
    </sheetView>
  </sheetViews>
  <sheetFormatPr defaultColWidth="9.140625" defaultRowHeight="12.75"/>
  <cols>
    <col min="1" max="1" width="7.57421875" style="0" customWidth="1"/>
    <col min="2" max="2" width="14.28125" style="0" customWidth="1"/>
    <col min="3" max="3" width="33.8515625" style="0" customWidth="1"/>
    <col min="4" max="4" width="15.57421875" style="0" customWidth="1"/>
    <col min="5" max="5" width="15.57421875" style="40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32" customWidth="1"/>
    <col min="10" max="10" width="17.421875" style="0" customWidth="1"/>
    <col min="11" max="11" width="9.140625" style="45" customWidth="1"/>
    <col min="12" max="12" width="15.140625" style="32" customWidth="1"/>
  </cols>
  <sheetData>
    <row r="1" spans="1:8" ht="18.75">
      <c r="A1" s="3"/>
      <c r="B1" s="3"/>
      <c r="C1" s="151" t="s">
        <v>282</v>
      </c>
      <c r="D1" s="151"/>
      <c r="E1" s="151"/>
      <c r="F1" s="151"/>
      <c r="G1" s="151"/>
      <c r="H1" s="28"/>
    </row>
    <row r="2" spans="1:8" ht="12.75">
      <c r="A2" s="4" t="s">
        <v>1</v>
      </c>
      <c r="B2" s="4"/>
      <c r="C2" s="5" t="s">
        <v>2</v>
      </c>
      <c r="D2" s="6"/>
      <c r="E2" s="38"/>
      <c r="F2" s="7"/>
      <c r="G2" s="8"/>
      <c r="H2" s="30"/>
    </row>
    <row r="3" spans="1:8" ht="15.75" customHeight="1">
      <c r="A3" s="9"/>
      <c r="B3" s="9"/>
      <c r="C3" s="10"/>
      <c r="D3" s="4"/>
      <c r="E3" s="38"/>
      <c r="F3" s="7"/>
      <c r="G3" s="8"/>
      <c r="H3" s="30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39" t="s">
        <v>358</v>
      </c>
      <c r="F4" s="13" t="s">
        <v>6</v>
      </c>
      <c r="G4" s="14" t="s">
        <v>7</v>
      </c>
      <c r="H4" s="31" t="s">
        <v>8</v>
      </c>
      <c r="I4" s="33"/>
      <c r="L4" s="36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283</v>
      </c>
      <c r="C9" t="s">
        <v>97</v>
      </c>
      <c r="D9" t="s">
        <v>25</v>
      </c>
      <c r="E9" s="40">
        <v>100000000</v>
      </c>
      <c r="F9" s="15">
        <v>951.452</v>
      </c>
      <c r="G9" s="16">
        <v>0.0329</v>
      </c>
      <c r="H9" s="17">
        <v>41662</v>
      </c>
    </row>
    <row r="10" spans="1:11" ht="12.75" customHeight="1">
      <c r="A10" s="27"/>
      <c r="B10" s="27"/>
      <c r="C10" s="19" t="s">
        <v>24</v>
      </c>
      <c r="D10" s="19"/>
      <c r="E10" s="41"/>
      <c r="F10" s="20">
        <f>SUM(F9:F9)</f>
        <v>951.452</v>
      </c>
      <c r="G10" s="21">
        <f>SUM(G9:G9)</f>
        <v>0.0329</v>
      </c>
      <c r="H10" s="22"/>
      <c r="I10" s="34"/>
      <c r="J10" s="18" t="s">
        <v>17</v>
      </c>
      <c r="K10" s="46" t="s">
        <v>18</v>
      </c>
    </row>
    <row r="11" spans="6:11" ht="12.75" customHeight="1">
      <c r="F11" s="15"/>
      <c r="G11" s="16"/>
      <c r="H11" s="17"/>
      <c r="J11" s="16" t="s">
        <v>107</v>
      </c>
      <c r="K11" s="45">
        <v>0.1776</v>
      </c>
    </row>
    <row r="12" spans="3:11" ht="12.75" customHeight="1">
      <c r="C12" s="1" t="s">
        <v>27</v>
      </c>
      <c r="F12" s="15"/>
      <c r="G12" s="16"/>
      <c r="H12" s="17"/>
      <c r="J12" s="16" t="s">
        <v>104</v>
      </c>
      <c r="K12" s="45">
        <v>0.1532</v>
      </c>
    </row>
    <row r="13" spans="1:11" ht="12.75" customHeight="1">
      <c r="A13">
        <v>2</v>
      </c>
      <c r="B13" t="s">
        <v>286</v>
      </c>
      <c r="C13" t="s">
        <v>284</v>
      </c>
      <c r="D13" t="s">
        <v>16</v>
      </c>
      <c r="E13" s="40">
        <v>150000000</v>
      </c>
      <c r="F13" s="15">
        <v>1498.1475</v>
      </c>
      <c r="G13" s="16">
        <v>0.0518</v>
      </c>
      <c r="H13" s="17">
        <v>41491</v>
      </c>
      <c r="J13" s="16" t="s">
        <v>110</v>
      </c>
      <c r="K13" s="45">
        <v>0.097</v>
      </c>
    </row>
    <row r="14" spans="1:11" ht="12.75" customHeight="1">
      <c r="A14">
        <v>3</v>
      </c>
      <c r="B14" t="s">
        <v>287</v>
      </c>
      <c r="C14" t="s">
        <v>29</v>
      </c>
      <c r="D14" t="s">
        <v>13</v>
      </c>
      <c r="E14" s="40">
        <v>100000000</v>
      </c>
      <c r="F14" s="15">
        <v>985.253</v>
      </c>
      <c r="G14" s="16">
        <v>0.0341</v>
      </c>
      <c r="H14" s="17">
        <v>41533</v>
      </c>
      <c r="J14" s="16" t="s">
        <v>285</v>
      </c>
      <c r="K14" s="45">
        <v>0.08779999999999999</v>
      </c>
    </row>
    <row r="15" spans="1:11" ht="12.75" customHeight="1">
      <c r="A15">
        <v>4</v>
      </c>
      <c r="B15" t="s">
        <v>289</v>
      </c>
      <c r="C15" t="s">
        <v>53</v>
      </c>
      <c r="D15" t="s">
        <v>16</v>
      </c>
      <c r="E15" s="40">
        <v>100000000</v>
      </c>
      <c r="F15" s="15">
        <v>958.967</v>
      </c>
      <c r="G15" s="16">
        <v>0.0332</v>
      </c>
      <c r="H15" s="17">
        <v>41607</v>
      </c>
      <c r="J15" s="16" t="s">
        <v>16</v>
      </c>
      <c r="K15" s="45">
        <v>0.085</v>
      </c>
    </row>
    <row r="16" spans="1:11" ht="12.75" customHeight="1">
      <c r="A16">
        <v>5</v>
      </c>
      <c r="B16" t="s">
        <v>130</v>
      </c>
      <c r="C16" t="s">
        <v>126</v>
      </c>
      <c r="D16" t="s">
        <v>13</v>
      </c>
      <c r="E16" s="40">
        <v>50000000</v>
      </c>
      <c r="F16" s="15">
        <v>499.2335</v>
      </c>
      <c r="G16" s="16">
        <v>0.0173</v>
      </c>
      <c r="H16" s="17">
        <v>41492</v>
      </c>
      <c r="J16" s="16" t="s">
        <v>288</v>
      </c>
      <c r="K16" s="45">
        <v>0.085</v>
      </c>
    </row>
    <row r="17" spans="1:11" ht="12.75" customHeight="1">
      <c r="A17">
        <v>6</v>
      </c>
      <c r="B17" t="s">
        <v>264</v>
      </c>
      <c r="C17" t="s">
        <v>263</v>
      </c>
      <c r="D17" t="s">
        <v>25</v>
      </c>
      <c r="E17" s="40">
        <v>50000000</v>
      </c>
      <c r="F17" s="15">
        <v>454.0745</v>
      </c>
      <c r="G17" s="16">
        <v>0.015700000000000002</v>
      </c>
      <c r="H17" s="17">
        <v>41838</v>
      </c>
      <c r="J17" s="16" t="s">
        <v>269</v>
      </c>
      <c r="K17" s="45">
        <v>0.052300000000000006</v>
      </c>
    </row>
    <row r="18" spans="1:11" ht="12.75" customHeight="1">
      <c r="A18" s="27"/>
      <c r="B18" s="27"/>
      <c r="C18" s="19" t="s">
        <v>24</v>
      </c>
      <c r="D18" s="19"/>
      <c r="E18" s="41"/>
      <c r="F18" s="20">
        <f>SUM(F13:F17)</f>
        <v>4395.6755</v>
      </c>
      <c r="G18" s="21">
        <f>SUM(G13:G17)</f>
        <v>0.1521</v>
      </c>
      <c r="H18" s="22"/>
      <c r="I18" s="34"/>
      <c r="J18" s="16" t="s">
        <v>13</v>
      </c>
      <c r="K18" s="45">
        <v>0.051399999999999994</v>
      </c>
    </row>
    <row r="19" spans="6:11" ht="12.75" customHeight="1">
      <c r="F19" s="15"/>
      <c r="G19" s="16"/>
      <c r="H19" s="17"/>
      <c r="J19" s="16" t="s">
        <v>290</v>
      </c>
      <c r="K19" s="45">
        <v>0.049699999999999994</v>
      </c>
    </row>
    <row r="20" spans="3:11" ht="12.75" customHeight="1">
      <c r="C20" s="1" t="s">
        <v>79</v>
      </c>
      <c r="F20" s="15"/>
      <c r="G20" s="16"/>
      <c r="H20" s="17"/>
      <c r="J20" s="16" t="s">
        <v>25</v>
      </c>
      <c r="K20" s="45">
        <v>0.048600000000000004</v>
      </c>
    </row>
    <row r="21" spans="3:11" ht="12.75" customHeight="1">
      <c r="C21" s="1" t="s">
        <v>80</v>
      </c>
      <c r="F21" s="15"/>
      <c r="G21" s="16"/>
      <c r="H21" s="17"/>
      <c r="I21" s="34"/>
      <c r="J21" s="16" t="s">
        <v>270</v>
      </c>
      <c r="K21" s="45">
        <v>0.038599999999999995</v>
      </c>
    </row>
    <row r="22" spans="1:11" ht="12.75" customHeight="1">
      <c r="A22">
        <v>7</v>
      </c>
      <c r="B22" t="s">
        <v>294</v>
      </c>
      <c r="C22" t="s">
        <v>292</v>
      </c>
      <c r="D22" t="s">
        <v>285</v>
      </c>
      <c r="E22" s="40">
        <v>250000000</v>
      </c>
      <c r="F22" s="15">
        <v>2539.0525</v>
      </c>
      <c r="G22" s="16">
        <v>0.08779999999999999</v>
      </c>
      <c r="H22" s="17">
        <v>43542</v>
      </c>
      <c r="J22" s="16" t="s">
        <v>291</v>
      </c>
      <c r="K22" s="45">
        <v>0.0355</v>
      </c>
    </row>
    <row r="23" spans="1:12" ht="12.75" customHeight="1">
      <c r="A23">
        <v>8</v>
      </c>
      <c r="B23" t="s">
        <v>296</v>
      </c>
      <c r="C23" t="s">
        <v>295</v>
      </c>
      <c r="D23" t="s">
        <v>288</v>
      </c>
      <c r="E23" s="40">
        <v>250000000</v>
      </c>
      <c r="F23" s="15">
        <v>2458.0375</v>
      </c>
      <c r="G23" s="16">
        <v>0.085</v>
      </c>
      <c r="H23" s="17">
        <v>43170</v>
      </c>
      <c r="J23" s="16" t="s">
        <v>119</v>
      </c>
      <c r="K23" s="45">
        <v>0.021</v>
      </c>
      <c r="L23" s="49"/>
    </row>
    <row r="24" spans="1:11" ht="12.75" customHeight="1">
      <c r="A24">
        <v>9</v>
      </c>
      <c r="B24" t="s">
        <v>276</v>
      </c>
      <c r="C24" t="s">
        <v>275</v>
      </c>
      <c r="D24" t="s">
        <v>269</v>
      </c>
      <c r="E24" s="40">
        <v>155000000</v>
      </c>
      <c r="F24" s="15">
        <v>1511.33835</v>
      </c>
      <c r="G24" s="16">
        <v>0.052300000000000006</v>
      </c>
      <c r="H24" s="17">
        <v>42549</v>
      </c>
      <c r="J24" s="16" t="s">
        <v>293</v>
      </c>
      <c r="K24" s="45">
        <v>0.0034999999999999996</v>
      </c>
    </row>
    <row r="25" spans="1:11" ht="12.75" customHeight="1">
      <c r="A25">
        <v>10</v>
      </c>
      <c r="B25" t="s">
        <v>140</v>
      </c>
      <c r="C25" t="s">
        <v>139</v>
      </c>
      <c r="D25" t="s">
        <v>107</v>
      </c>
      <c r="E25" s="40">
        <v>150000000</v>
      </c>
      <c r="F25" s="15">
        <v>1458.3525</v>
      </c>
      <c r="G25" s="16">
        <v>0.0504</v>
      </c>
      <c r="H25" s="17">
        <v>42172</v>
      </c>
      <c r="J25" s="16" t="s">
        <v>35</v>
      </c>
      <c r="K25" s="45">
        <v>0.0138</v>
      </c>
    </row>
    <row r="26" spans="1:8" ht="12.75" customHeight="1">
      <c r="A26">
        <v>11</v>
      </c>
      <c r="B26" t="s">
        <v>297</v>
      </c>
      <c r="C26" t="s">
        <v>153</v>
      </c>
      <c r="D26" t="s">
        <v>290</v>
      </c>
      <c r="E26" s="40">
        <v>150000000</v>
      </c>
      <c r="F26" s="15">
        <v>1435.719</v>
      </c>
      <c r="G26" s="16">
        <v>0.049699999999999994</v>
      </c>
      <c r="H26" s="17">
        <v>41591</v>
      </c>
    </row>
    <row r="27" spans="1:10" ht="12.75" customHeight="1">
      <c r="A27">
        <v>12</v>
      </c>
      <c r="B27" t="s">
        <v>298</v>
      </c>
      <c r="C27" t="s">
        <v>128</v>
      </c>
      <c r="D27" t="s">
        <v>107</v>
      </c>
      <c r="E27" s="40">
        <v>100000000</v>
      </c>
      <c r="F27" s="15">
        <v>988.464</v>
      </c>
      <c r="G27" s="16">
        <v>0.0342</v>
      </c>
      <c r="H27" s="17">
        <v>41859</v>
      </c>
      <c r="J27" s="16"/>
    </row>
    <row r="28" spans="1:8" ht="12.75" customHeight="1">
      <c r="A28">
        <v>13</v>
      </c>
      <c r="B28" t="s">
        <v>299</v>
      </c>
      <c r="C28" t="s">
        <v>62</v>
      </c>
      <c r="D28" t="s">
        <v>107</v>
      </c>
      <c r="E28" s="40">
        <v>100000000</v>
      </c>
      <c r="F28" s="15">
        <v>978.521</v>
      </c>
      <c r="G28" s="16">
        <v>0.0338</v>
      </c>
      <c r="H28" s="17">
        <v>41978</v>
      </c>
    </row>
    <row r="29" spans="1:8" ht="12.75" customHeight="1">
      <c r="A29">
        <v>14</v>
      </c>
      <c r="B29" t="s">
        <v>301</v>
      </c>
      <c r="C29" t="s">
        <v>300</v>
      </c>
      <c r="D29" t="s">
        <v>270</v>
      </c>
      <c r="E29" s="40">
        <v>100000000</v>
      </c>
      <c r="F29" s="15">
        <v>969.567</v>
      </c>
      <c r="G29" s="16">
        <v>0.0335</v>
      </c>
      <c r="H29" s="17">
        <v>42526</v>
      </c>
    </row>
    <row r="30" spans="1:8" ht="12.75" customHeight="1">
      <c r="A30">
        <v>15</v>
      </c>
      <c r="B30" t="s">
        <v>303</v>
      </c>
      <c r="C30" t="s">
        <v>302</v>
      </c>
      <c r="D30" t="s">
        <v>291</v>
      </c>
      <c r="E30" s="40">
        <v>100000000</v>
      </c>
      <c r="F30" s="15">
        <v>967.476</v>
      </c>
      <c r="G30" s="16">
        <v>0.0335</v>
      </c>
      <c r="H30" s="17">
        <v>42283</v>
      </c>
    </row>
    <row r="31" spans="1:8" ht="12.75" customHeight="1">
      <c r="A31">
        <v>16</v>
      </c>
      <c r="B31" t="s">
        <v>304</v>
      </c>
      <c r="C31" t="s">
        <v>124</v>
      </c>
      <c r="D31" t="s">
        <v>104</v>
      </c>
      <c r="E31" s="40">
        <v>94588000</v>
      </c>
      <c r="F31" s="15">
        <v>908.634083</v>
      </c>
      <c r="G31" s="16">
        <v>0.031400000000000004</v>
      </c>
      <c r="H31" s="17">
        <v>43360</v>
      </c>
    </row>
    <row r="32" spans="1:12" s="2" customFormat="1" ht="12.75" customHeight="1">
      <c r="A32" s="2">
        <v>17</v>
      </c>
      <c r="B32" s="2" t="s">
        <v>152</v>
      </c>
      <c r="C32" s="2" t="s">
        <v>151</v>
      </c>
      <c r="D32" s="2" t="s">
        <v>110</v>
      </c>
      <c r="E32" s="50">
        <v>90000000</v>
      </c>
      <c r="F32" s="51">
        <v>864.5652</v>
      </c>
      <c r="G32" s="52">
        <v>0.029900000000000003</v>
      </c>
      <c r="H32" s="53">
        <v>42505</v>
      </c>
      <c r="I32" s="54"/>
      <c r="K32" s="55"/>
      <c r="L32" s="54"/>
    </row>
    <row r="33" spans="1:8" ht="12.75" customHeight="1">
      <c r="A33">
        <v>18</v>
      </c>
      <c r="B33" t="s">
        <v>305</v>
      </c>
      <c r="C33" t="s">
        <v>124</v>
      </c>
      <c r="D33" t="s">
        <v>104</v>
      </c>
      <c r="E33" s="40">
        <v>56105000</v>
      </c>
      <c r="F33" s="15">
        <v>557.569246</v>
      </c>
      <c r="G33" s="16">
        <v>0.019299999999999998</v>
      </c>
      <c r="H33" s="17">
        <v>42600</v>
      </c>
    </row>
    <row r="34" spans="1:8" ht="12.75" customHeight="1">
      <c r="A34">
        <v>19</v>
      </c>
      <c r="B34" t="s">
        <v>307</v>
      </c>
      <c r="C34" t="s">
        <v>306</v>
      </c>
      <c r="D34" t="s">
        <v>110</v>
      </c>
      <c r="E34" s="40">
        <v>50000000</v>
      </c>
      <c r="F34" s="15">
        <v>503.4165</v>
      </c>
      <c r="G34" s="16">
        <v>0.0174</v>
      </c>
      <c r="H34" s="17">
        <v>44430</v>
      </c>
    </row>
    <row r="35" spans="1:8" ht="12.75" customHeight="1">
      <c r="A35">
        <v>20</v>
      </c>
      <c r="B35" t="s">
        <v>271</v>
      </c>
      <c r="C35" t="s">
        <v>48</v>
      </c>
      <c r="D35" t="s">
        <v>119</v>
      </c>
      <c r="E35" s="40">
        <v>50000000</v>
      </c>
      <c r="F35" s="15">
        <v>496.0135</v>
      </c>
      <c r="G35" s="16">
        <v>0.0172</v>
      </c>
      <c r="H35" s="17">
        <v>42308</v>
      </c>
    </row>
    <row r="36" spans="1:8" ht="12.75" customHeight="1">
      <c r="A36">
        <v>21</v>
      </c>
      <c r="B36" t="s">
        <v>148</v>
      </c>
      <c r="C36" t="s">
        <v>37</v>
      </c>
      <c r="D36" t="s">
        <v>110</v>
      </c>
      <c r="E36" s="40">
        <v>50000000</v>
      </c>
      <c r="F36" s="15">
        <v>490.3915</v>
      </c>
      <c r="G36" s="16">
        <v>0.017</v>
      </c>
      <c r="H36" s="17">
        <v>42245</v>
      </c>
    </row>
    <row r="37" spans="1:8" ht="12.75" customHeight="1">
      <c r="A37">
        <v>22</v>
      </c>
      <c r="B37" t="s">
        <v>308</v>
      </c>
      <c r="C37" t="s">
        <v>151</v>
      </c>
      <c r="D37" t="s">
        <v>110</v>
      </c>
      <c r="E37" s="40">
        <v>50000000</v>
      </c>
      <c r="F37" s="15">
        <v>479.7645</v>
      </c>
      <c r="G37" s="16">
        <v>0.0166</v>
      </c>
      <c r="H37" s="17">
        <v>42546</v>
      </c>
    </row>
    <row r="38" spans="1:8" ht="12.75" customHeight="1">
      <c r="A38">
        <v>23</v>
      </c>
      <c r="B38" t="s">
        <v>309</v>
      </c>
      <c r="C38" t="s">
        <v>184</v>
      </c>
      <c r="D38" t="s">
        <v>110</v>
      </c>
      <c r="E38" s="40">
        <v>23000000</v>
      </c>
      <c r="F38" s="15">
        <v>296.65952</v>
      </c>
      <c r="G38" s="16">
        <v>0.0103</v>
      </c>
      <c r="H38" s="17">
        <v>41729</v>
      </c>
    </row>
    <row r="39" spans="1:8" ht="12.75" customHeight="1">
      <c r="A39">
        <v>24</v>
      </c>
      <c r="B39" t="s">
        <v>251</v>
      </c>
      <c r="C39" t="s">
        <v>250</v>
      </c>
      <c r="D39" t="s">
        <v>107</v>
      </c>
      <c r="E39" s="40">
        <v>25000000</v>
      </c>
      <c r="F39" s="15">
        <v>229.8105</v>
      </c>
      <c r="G39" s="16">
        <v>0.0079</v>
      </c>
      <c r="H39" s="17">
        <v>44674</v>
      </c>
    </row>
    <row r="40" spans="1:8" ht="12.75" customHeight="1">
      <c r="A40">
        <v>25</v>
      </c>
      <c r="B40" t="s">
        <v>257</v>
      </c>
      <c r="C40" t="s">
        <v>255</v>
      </c>
      <c r="D40" t="s">
        <v>110</v>
      </c>
      <c r="E40" s="40">
        <v>17000000</v>
      </c>
      <c r="F40" s="15">
        <v>168.33757</v>
      </c>
      <c r="G40" s="16">
        <v>0.0058</v>
      </c>
      <c r="H40" s="17">
        <v>42592</v>
      </c>
    </row>
    <row r="41" spans="1:8" ht="12.75" customHeight="1">
      <c r="A41">
        <v>26</v>
      </c>
      <c r="B41" t="s">
        <v>154</v>
      </c>
      <c r="C41" t="s">
        <v>153</v>
      </c>
      <c r="D41" t="s">
        <v>119</v>
      </c>
      <c r="E41" s="40">
        <v>11018000</v>
      </c>
      <c r="F41" s="15">
        <v>109.547897</v>
      </c>
      <c r="G41" s="16">
        <v>0.0038</v>
      </c>
      <c r="H41" s="17">
        <v>41525</v>
      </c>
    </row>
    <row r="42" spans="1:8" ht="12.75" customHeight="1">
      <c r="A42">
        <v>27</v>
      </c>
      <c r="B42" t="s">
        <v>310</v>
      </c>
      <c r="C42" t="s">
        <v>142</v>
      </c>
      <c r="D42" t="s">
        <v>293</v>
      </c>
      <c r="E42" s="40">
        <v>10000000</v>
      </c>
      <c r="F42" s="15">
        <v>102.5252</v>
      </c>
      <c r="G42" s="16">
        <v>0.0034999999999999996</v>
      </c>
      <c r="H42" s="17">
        <v>41732</v>
      </c>
    </row>
    <row r="43" spans="1:8" ht="12.75" customHeight="1">
      <c r="A43">
        <v>28</v>
      </c>
      <c r="B43" t="s">
        <v>312</v>
      </c>
      <c r="C43" t="s">
        <v>311</v>
      </c>
      <c r="D43" t="s">
        <v>270</v>
      </c>
      <c r="E43" s="40">
        <v>8355000</v>
      </c>
      <c r="F43" s="15">
        <v>82.079019</v>
      </c>
      <c r="G43" s="16">
        <v>0.0028000000000000004</v>
      </c>
      <c r="H43" s="17">
        <v>41531</v>
      </c>
    </row>
    <row r="44" spans="1:8" ht="12.75" customHeight="1">
      <c r="A44">
        <v>29</v>
      </c>
      <c r="B44" t="s">
        <v>143</v>
      </c>
      <c r="C44" t="s">
        <v>142</v>
      </c>
      <c r="D44" t="s">
        <v>107</v>
      </c>
      <c r="E44" s="40">
        <v>7601000</v>
      </c>
      <c r="F44" s="15">
        <v>75.921068</v>
      </c>
      <c r="G44" s="16">
        <v>0.0026</v>
      </c>
      <c r="H44" s="17">
        <v>41877</v>
      </c>
    </row>
    <row r="45" spans="1:8" ht="12.75" customHeight="1">
      <c r="A45">
        <v>30</v>
      </c>
      <c r="B45" t="s">
        <v>313</v>
      </c>
      <c r="C45" t="s">
        <v>311</v>
      </c>
      <c r="D45" t="s">
        <v>270</v>
      </c>
      <c r="E45" s="40">
        <v>6925000</v>
      </c>
      <c r="F45" s="15">
        <v>65.392221</v>
      </c>
      <c r="G45" s="16">
        <v>0.0023</v>
      </c>
      <c r="H45" s="17">
        <v>41896</v>
      </c>
    </row>
    <row r="46" spans="1:8" ht="12.75" customHeight="1">
      <c r="A46">
        <v>31</v>
      </c>
      <c r="B46" t="s">
        <v>314</v>
      </c>
      <c r="C46" t="s">
        <v>302</v>
      </c>
      <c r="D46" t="s">
        <v>291</v>
      </c>
      <c r="E46" s="40">
        <v>5768000</v>
      </c>
      <c r="F46" s="15">
        <v>58.124136</v>
      </c>
      <c r="G46" s="16">
        <v>0.002</v>
      </c>
      <c r="H46" s="17">
        <v>42607</v>
      </c>
    </row>
    <row r="47" spans="1:8" ht="12.75" customHeight="1">
      <c r="A47" s="27"/>
      <c r="B47" s="27"/>
      <c r="C47" s="19" t="s">
        <v>24</v>
      </c>
      <c r="D47" s="19"/>
      <c r="E47" s="41"/>
      <c r="F47" s="20">
        <f>SUM(F22:F46)</f>
        <v>18795.27951</v>
      </c>
      <c r="G47" s="21">
        <f>SUM(G22:G46)</f>
        <v>0.65</v>
      </c>
      <c r="H47" s="22"/>
    </row>
    <row r="48" spans="6:8" ht="12.75" customHeight="1">
      <c r="F48" s="15"/>
      <c r="G48" s="16"/>
      <c r="H48" s="17"/>
    </row>
    <row r="49" spans="3:8" ht="12.75" customHeight="1">
      <c r="C49" s="1" t="s">
        <v>279</v>
      </c>
      <c r="F49" s="15"/>
      <c r="G49" s="16"/>
      <c r="H49" s="17"/>
    </row>
    <row r="50" spans="1:9" ht="12.75" customHeight="1">
      <c r="A50">
        <v>32</v>
      </c>
      <c r="B50" t="s">
        <v>316</v>
      </c>
      <c r="C50" t="s">
        <v>315</v>
      </c>
      <c r="D50" t="s">
        <v>104</v>
      </c>
      <c r="E50" s="40">
        <v>400000000</v>
      </c>
      <c r="F50" s="15">
        <v>2963.404</v>
      </c>
      <c r="G50" s="16">
        <v>0.1025</v>
      </c>
      <c r="H50" s="17">
        <v>42532</v>
      </c>
      <c r="I50" s="34"/>
    </row>
    <row r="51" spans="1:8" ht="12.75" customHeight="1">
      <c r="A51">
        <v>33</v>
      </c>
      <c r="B51" t="s">
        <v>318</v>
      </c>
      <c r="C51" t="s">
        <v>317</v>
      </c>
      <c r="D51" t="s">
        <v>107</v>
      </c>
      <c r="E51" s="40">
        <v>100000000</v>
      </c>
      <c r="F51" s="15">
        <v>926.282</v>
      </c>
      <c r="G51" s="16">
        <v>0.032</v>
      </c>
      <c r="H51" s="17">
        <v>41758</v>
      </c>
    </row>
    <row r="52" spans="1:8" ht="12.75" customHeight="1">
      <c r="A52">
        <v>34</v>
      </c>
      <c r="B52" t="s">
        <v>281</v>
      </c>
      <c r="C52" t="s">
        <v>280</v>
      </c>
      <c r="D52" t="s">
        <v>107</v>
      </c>
      <c r="E52" s="40">
        <v>50000000</v>
      </c>
      <c r="F52" s="15">
        <v>483.029</v>
      </c>
      <c r="G52" s="16">
        <v>0.0167</v>
      </c>
      <c r="H52" s="17">
        <v>42275</v>
      </c>
    </row>
    <row r="53" spans="1:8" ht="12.75" customHeight="1">
      <c r="A53" s="27"/>
      <c r="B53" s="27"/>
      <c r="C53" s="19" t="s">
        <v>24</v>
      </c>
      <c r="D53" s="19"/>
      <c r="E53" s="41"/>
      <c r="F53" s="20">
        <f>SUM(F50:F52)</f>
        <v>4372.715</v>
      </c>
      <c r="G53" s="21">
        <f>SUM(G50:G52)</f>
        <v>0.1512</v>
      </c>
      <c r="H53" s="22"/>
    </row>
    <row r="54" spans="6:8" ht="12.75" customHeight="1">
      <c r="F54" s="15"/>
      <c r="G54" s="16"/>
      <c r="H54" s="17"/>
    </row>
    <row r="55" spans="3:8" ht="12.75" customHeight="1">
      <c r="C55" s="1" t="s">
        <v>87</v>
      </c>
      <c r="F55" s="15">
        <v>211.941974</v>
      </c>
      <c r="G55" s="16">
        <v>0.0073</v>
      </c>
      <c r="H55" s="17"/>
    </row>
    <row r="56" spans="1:9" ht="12.75" customHeight="1">
      <c r="A56" s="27"/>
      <c r="B56" s="27"/>
      <c r="C56" s="19" t="s">
        <v>24</v>
      </c>
      <c r="D56" s="19"/>
      <c r="E56" s="41"/>
      <c r="F56" s="20">
        <f>SUM(F55:F55)</f>
        <v>211.941974</v>
      </c>
      <c r="G56" s="21">
        <f>SUM(G55:G55)</f>
        <v>0.0073</v>
      </c>
      <c r="H56" s="22"/>
      <c r="I56" s="34"/>
    </row>
    <row r="57" spans="6:8" ht="12.75" customHeight="1">
      <c r="F57" s="15"/>
      <c r="G57" s="16"/>
      <c r="H57" s="17"/>
    </row>
    <row r="58" spans="3:8" ht="12.75" customHeight="1">
      <c r="C58" s="1" t="s">
        <v>88</v>
      </c>
      <c r="F58" s="15"/>
      <c r="G58" s="16"/>
      <c r="H58" s="17"/>
    </row>
    <row r="59" spans="3:9" ht="12.75" customHeight="1">
      <c r="C59" s="1" t="s">
        <v>89</v>
      </c>
      <c r="F59" s="15">
        <v>188.520181</v>
      </c>
      <c r="G59" s="16">
        <v>0.006500000000000001</v>
      </c>
      <c r="H59" s="17"/>
      <c r="I59" s="34"/>
    </row>
    <row r="60" spans="1:8" ht="12.75" customHeight="1">
      <c r="A60" s="27"/>
      <c r="B60" s="27"/>
      <c r="C60" s="19" t="s">
        <v>24</v>
      </c>
      <c r="D60" s="19"/>
      <c r="E60" s="41"/>
      <c r="F60" s="20">
        <f>SUM(F59:F59)</f>
        <v>188.520181</v>
      </c>
      <c r="G60" s="21">
        <f>SUM(G59:G59)</f>
        <v>0.006500000000000001</v>
      </c>
      <c r="H60" s="22"/>
    </row>
    <row r="61" spans="1:8" ht="12.75" customHeight="1">
      <c r="A61" s="28"/>
      <c r="B61" s="28"/>
      <c r="C61" s="23" t="s">
        <v>90</v>
      </c>
      <c r="D61" s="23"/>
      <c r="E61" s="42"/>
      <c r="F61" s="24">
        <f>SUM(F10,F18,F47,F53,F56,F60)</f>
        <v>28915.584165000004</v>
      </c>
      <c r="G61" s="25">
        <f>SUM(G10,G18,G47,G53,G56,G60)</f>
        <v>0.9999999999999999</v>
      </c>
      <c r="H61" s="26"/>
    </row>
    <row r="62" ht="12.75" customHeight="1"/>
    <row r="63" spans="3:9" ht="12.75" customHeight="1">
      <c r="C63" s="1" t="s">
        <v>359</v>
      </c>
      <c r="I63" s="34"/>
    </row>
    <row r="64" spans="3:9" ht="12.75" customHeight="1">
      <c r="C64" s="1" t="s">
        <v>360</v>
      </c>
      <c r="I64" s="35"/>
    </row>
    <row r="65" ht="12.75" customHeight="1">
      <c r="C65" s="1"/>
    </row>
    <row r="66" spans="3:8" ht="12.75" customHeight="1">
      <c r="C66" s="83" t="s">
        <v>362</v>
      </c>
      <c r="D66" s="83"/>
      <c r="E66" s="83"/>
      <c r="F66" s="64"/>
      <c r="G66" s="64"/>
      <c r="H66" s="64"/>
    </row>
    <row r="67" spans="3:8" ht="12.75" customHeight="1">
      <c r="C67" s="83" t="s">
        <v>363</v>
      </c>
      <c r="D67" s="122" t="s">
        <v>383</v>
      </c>
      <c r="E67" s="83"/>
      <c r="F67" s="64"/>
      <c r="G67" s="64"/>
      <c r="H67" s="64"/>
    </row>
    <row r="68" spans="3:8" ht="12.75" customHeight="1">
      <c r="C68" s="63" t="s">
        <v>475</v>
      </c>
      <c r="E68" s="83"/>
      <c r="F68" s="64"/>
      <c r="G68" s="64"/>
      <c r="H68" s="64"/>
    </row>
    <row r="69" spans="3:8" ht="12.75" customHeight="1">
      <c r="C69" s="88" t="s">
        <v>435</v>
      </c>
      <c r="D69" s="123">
        <v>1178.9854</v>
      </c>
      <c r="E69" s="83"/>
      <c r="F69" s="64"/>
      <c r="G69" s="147"/>
      <c r="H69" s="64"/>
    </row>
    <row r="70" spans="3:8" ht="12.75" customHeight="1">
      <c r="C70" s="88" t="s">
        <v>436</v>
      </c>
      <c r="D70" s="123">
        <v>1008.8251</v>
      </c>
      <c r="E70" s="83"/>
      <c r="F70" s="64"/>
      <c r="G70" s="147"/>
      <c r="H70" s="64"/>
    </row>
    <row r="71" spans="3:8" ht="12.75" customHeight="1">
      <c r="C71" s="88" t="s">
        <v>450</v>
      </c>
      <c r="D71" s="123">
        <v>1179.0682</v>
      </c>
      <c r="E71" s="83"/>
      <c r="F71" s="64"/>
      <c r="G71" s="147"/>
      <c r="H71" s="64"/>
    </row>
    <row r="72" spans="3:8" ht="12.75" customHeight="1">
      <c r="C72" s="88" t="s">
        <v>437</v>
      </c>
      <c r="D72" s="123">
        <v>1181.4797</v>
      </c>
      <c r="E72" s="83"/>
      <c r="F72" s="64"/>
      <c r="G72" s="147"/>
      <c r="H72" s="64"/>
    </row>
    <row r="73" spans="3:8" ht="12.75" customHeight="1">
      <c r="C73" s="88" t="s">
        <v>438</v>
      </c>
      <c r="D73" s="123">
        <v>1010.0252</v>
      </c>
      <c r="E73" s="83"/>
      <c r="F73" s="64"/>
      <c r="G73" s="147"/>
      <c r="H73" s="64"/>
    </row>
    <row r="74" spans="3:8" ht="12.75" customHeight="1">
      <c r="C74" s="88" t="s">
        <v>439</v>
      </c>
      <c r="D74" s="123">
        <v>1181.421</v>
      </c>
      <c r="E74" s="83"/>
      <c r="F74" s="64"/>
      <c r="G74" s="147"/>
      <c r="H74" s="64"/>
    </row>
    <row r="75" spans="3:8" ht="12.75" customHeight="1">
      <c r="C75" s="57" t="s">
        <v>472</v>
      </c>
      <c r="D75" s="84"/>
      <c r="E75" s="83"/>
      <c r="F75" s="64"/>
      <c r="G75" s="64"/>
      <c r="H75" s="64"/>
    </row>
    <row r="76" spans="3:8" ht="12.75" customHeight="1">
      <c r="C76" s="88" t="s">
        <v>440</v>
      </c>
      <c r="D76" s="68">
        <v>1158.7072</v>
      </c>
      <c r="E76" s="126"/>
      <c r="F76" s="69"/>
      <c r="G76" s="64"/>
      <c r="H76" s="64"/>
    </row>
    <row r="77" spans="3:8" ht="12.75" customHeight="1">
      <c r="C77" s="88" t="s">
        <v>441</v>
      </c>
      <c r="D77" s="68">
        <v>991.4735</v>
      </c>
      <c r="E77" s="69"/>
      <c r="F77" s="69"/>
      <c r="G77" s="64"/>
      <c r="H77" s="64"/>
    </row>
    <row r="78" spans="3:8" ht="12.75" customHeight="1">
      <c r="C78" s="88" t="s">
        <v>451</v>
      </c>
      <c r="D78" s="68">
        <v>1158.8347</v>
      </c>
      <c r="E78" s="69"/>
      <c r="F78" s="69"/>
      <c r="G78" s="64"/>
      <c r="H78" s="64"/>
    </row>
    <row r="79" spans="3:8" ht="12.75" customHeight="1">
      <c r="C79" s="88" t="s">
        <v>437</v>
      </c>
      <c r="D79" s="68">
        <v>1161.6847</v>
      </c>
      <c r="E79" s="69"/>
      <c r="F79" s="69"/>
      <c r="G79" s="64"/>
      <c r="H79" s="64"/>
    </row>
    <row r="80" spans="3:8" ht="12.75" customHeight="1">
      <c r="C80" s="88" t="s">
        <v>438</v>
      </c>
      <c r="D80" s="68">
        <v>993.0993</v>
      </c>
      <c r="E80" s="69"/>
      <c r="F80" s="69"/>
      <c r="G80" s="64"/>
      <c r="H80" s="64"/>
    </row>
    <row r="81" spans="3:8" ht="12.75" customHeight="1">
      <c r="C81" s="88" t="s">
        <v>439</v>
      </c>
      <c r="D81" s="68">
        <v>1161.6663</v>
      </c>
      <c r="E81" s="69"/>
      <c r="F81" s="69"/>
      <c r="G81" s="64"/>
      <c r="H81" s="64"/>
    </row>
    <row r="82" spans="3:8" ht="12.75" customHeight="1">
      <c r="C82" s="83" t="s">
        <v>375</v>
      </c>
      <c r="D82" s="94" t="s">
        <v>383</v>
      </c>
      <c r="E82" s="83"/>
      <c r="F82" s="64"/>
      <c r="G82" s="64"/>
      <c r="H82" s="64"/>
    </row>
    <row r="83" spans="3:8" ht="12.75" customHeight="1">
      <c r="C83" s="83" t="s">
        <v>392</v>
      </c>
      <c r="D83" s="94" t="s">
        <v>383</v>
      </c>
      <c r="E83" s="83"/>
      <c r="F83" s="64"/>
      <c r="G83" s="64"/>
      <c r="H83" s="64"/>
    </row>
    <row r="84" spans="3:8" ht="12.75" customHeight="1">
      <c r="C84" s="83" t="s">
        <v>377</v>
      </c>
      <c r="D84" s="94" t="s">
        <v>383</v>
      </c>
      <c r="E84" s="83"/>
      <c r="F84" s="64"/>
      <c r="G84" s="64"/>
      <c r="H84" s="64"/>
    </row>
    <row r="85" spans="3:8" ht="12.75" customHeight="1">
      <c r="C85" s="83" t="s">
        <v>378</v>
      </c>
      <c r="D85" s="94" t="s">
        <v>486</v>
      </c>
      <c r="E85" s="83"/>
      <c r="F85" s="64"/>
      <c r="G85" s="64"/>
      <c r="H85" s="64"/>
    </row>
    <row r="86" spans="3:8" ht="12.75" customHeight="1">
      <c r="C86" s="83" t="s">
        <v>452</v>
      </c>
      <c r="D86" s="91"/>
      <c r="E86" s="83"/>
      <c r="F86" s="64"/>
      <c r="G86" s="64"/>
      <c r="H86" s="64"/>
    </row>
    <row r="87" spans="3:8" ht="12.75" customHeight="1">
      <c r="C87" s="115" t="s">
        <v>380</v>
      </c>
      <c r="D87" s="127" t="s">
        <v>393</v>
      </c>
      <c r="E87" s="127" t="s">
        <v>394</v>
      </c>
      <c r="F87" s="64"/>
      <c r="G87" s="64"/>
      <c r="H87" s="64"/>
    </row>
    <row r="88" spans="3:8" ht="12.75" customHeight="1">
      <c r="C88" s="129" t="s">
        <v>453</v>
      </c>
      <c r="D88" s="94" t="s">
        <v>383</v>
      </c>
      <c r="E88" s="94" t="s">
        <v>383</v>
      </c>
      <c r="F88" s="64"/>
      <c r="G88" s="64"/>
      <c r="H88" s="64"/>
    </row>
    <row r="89" spans="3:8" ht="12.75" customHeight="1">
      <c r="C89" s="129" t="s">
        <v>424</v>
      </c>
      <c r="D89" s="94" t="s">
        <v>383</v>
      </c>
      <c r="E89" s="94" t="s">
        <v>383</v>
      </c>
      <c r="F89" s="64"/>
      <c r="G89" s="64"/>
      <c r="H89" s="64"/>
    </row>
    <row r="90" spans="3:8" ht="12.75" customHeight="1">
      <c r="C90" s="130" t="s">
        <v>381</v>
      </c>
      <c r="D90" s="117"/>
      <c r="E90" s="117"/>
      <c r="F90" s="64"/>
      <c r="G90" s="64"/>
      <c r="H90" s="64"/>
    </row>
    <row r="91" spans="3:8" ht="12.75" customHeight="1">
      <c r="C91" s="132" t="s">
        <v>382</v>
      </c>
      <c r="D91" s="131"/>
      <c r="E91" s="131"/>
      <c r="F91" s="64"/>
      <c r="G91" s="64"/>
      <c r="H91" s="64"/>
    </row>
    <row r="92" ht="12.75" customHeight="1">
      <c r="E92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31">
      <selection activeCell="D53" sqref="D53:D60"/>
    </sheetView>
  </sheetViews>
  <sheetFormatPr defaultColWidth="9.140625" defaultRowHeight="12.75"/>
  <cols>
    <col min="1" max="1" width="7.57421875" style="0" customWidth="1"/>
    <col min="2" max="2" width="14.57421875" style="0" customWidth="1"/>
    <col min="3" max="3" width="61.8515625" style="0" customWidth="1"/>
    <col min="4" max="4" width="15.57421875" style="0" customWidth="1"/>
    <col min="5" max="5" width="15.57421875" style="40" customWidth="1"/>
    <col min="6" max="6" width="17.28125" style="0" customWidth="1"/>
    <col min="7" max="7" width="15.140625" style="0" customWidth="1"/>
    <col min="8" max="8" width="13.00390625" style="0" customWidth="1"/>
    <col min="9" max="9" width="14.57421875" style="32" customWidth="1"/>
    <col min="10" max="10" width="17.421875" style="0" customWidth="1"/>
    <col min="11" max="11" width="9.140625" style="45" customWidth="1"/>
    <col min="12" max="12" width="15.140625" style="32" customWidth="1"/>
  </cols>
  <sheetData>
    <row r="1" spans="1:8" ht="18.75">
      <c r="A1" s="3"/>
      <c r="B1" s="3"/>
      <c r="C1" s="151" t="s">
        <v>319</v>
      </c>
      <c r="D1" s="151"/>
      <c r="E1" s="151"/>
      <c r="F1" s="151"/>
      <c r="G1" s="151"/>
      <c r="H1" s="28"/>
    </row>
    <row r="2" spans="1:8" ht="12.75">
      <c r="A2" s="4" t="s">
        <v>1</v>
      </c>
      <c r="B2" s="4"/>
      <c r="C2" s="5" t="s">
        <v>2</v>
      </c>
      <c r="D2" s="6"/>
      <c r="E2" s="38"/>
      <c r="F2" s="7"/>
      <c r="G2" s="8"/>
      <c r="H2" s="30"/>
    </row>
    <row r="3" spans="1:8" ht="15.75" customHeight="1">
      <c r="A3" s="9"/>
      <c r="B3" s="9"/>
      <c r="C3" s="10"/>
      <c r="D3" s="4"/>
      <c r="E3" s="38"/>
      <c r="F3" s="7"/>
      <c r="G3" s="8"/>
      <c r="H3" s="30"/>
    </row>
    <row r="4" spans="1:12" ht="25.5">
      <c r="A4" s="11" t="s">
        <v>3</v>
      </c>
      <c r="B4" s="11" t="s">
        <v>9</v>
      </c>
      <c r="C4" s="12" t="s">
        <v>4</v>
      </c>
      <c r="D4" s="12" t="s">
        <v>5</v>
      </c>
      <c r="E4" s="39" t="s">
        <v>358</v>
      </c>
      <c r="F4" s="13" t="s">
        <v>6</v>
      </c>
      <c r="G4" s="14" t="s">
        <v>7</v>
      </c>
      <c r="H4" s="31" t="s">
        <v>8</v>
      </c>
      <c r="I4" s="33"/>
      <c r="L4" s="36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321</v>
      </c>
      <c r="C9" t="s">
        <v>320</v>
      </c>
      <c r="D9" t="s">
        <v>16</v>
      </c>
      <c r="E9" s="40">
        <v>100000000</v>
      </c>
      <c r="F9" s="15">
        <v>996.646</v>
      </c>
      <c r="G9" s="16">
        <v>0.0894</v>
      </c>
      <c r="H9" s="17">
        <v>41498</v>
      </c>
    </row>
    <row r="10" spans="1:11" ht="12.75" customHeight="1">
      <c r="A10">
        <v>2</v>
      </c>
      <c r="B10" t="s">
        <v>323</v>
      </c>
      <c r="C10" t="s">
        <v>322</v>
      </c>
      <c r="D10" t="s">
        <v>16</v>
      </c>
      <c r="E10" s="40">
        <v>50000000</v>
      </c>
      <c r="F10" s="15">
        <v>499.8585</v>
      </c>
      <c r="G10" s="16">
        <v>0.044800000000000006</v>
      </c>
      <c r="H10" s="17">
        <v>41488</v>
      </c>
      <c r="J10" s="18" t="s">
        <v>17</v>
      </c>
      <c r="K10" s="46" t="s">
        <v>18</v>
      </c>
    </row>
    <row r="11" spans="1:11" ht="12.75" customHeight="1">
      <c r="A11">
        <v>3</v>
      </c>
      <c r="B11" t="s">
        <v>324</v>
      </c>
      <c r="C11" t="s">
        <v>20</v>
      </c>
      <c r="D11" t="s">
        <v>16</v>
      </c>
      <c r="E11" s="40">
        <v>50000000</v>
      </c>
      <c r="F11" s="15">
        <v>499.85</v>
      </c>
      <c r="G11" s="16">
        <v>0.044800000000000006</v>
      </c>
      <c r="H11" s="17">
        <v>41488</v>
      </c>
      <c r="J11" s="16" t="s">
        <v>16</v>
      </c>
      <c r="K11" s="45">
        <v>0.179</v>
      </c>
    </row>
    <row r="12" spans="1:11" ht="12.75" customHeight="1">
      <c r="A12" s="27"/>
      <c r="B12" s="27"/>
      <c r="C12" s="19" t="s">
        <v>24</v>
      </c>
      <c r="D12" s="19"/>
      <c r="E12" s="41"/>
      <c r="F12" s="20">
        <f>SUM(F9:F11)</f>
        <v>1996.3545</v>
      </c>
      <c r="G12" s="21">
        <f>SUM(G9:G11)</f>
        <v>0.179</v>
      </c>
      <c r="H12" s="22"/>
      <c r="I12" s="34"/>
      <c r="J12" s="16" t="s">
        <v>26</v>
      </c>
      <c r="K12" s="45">
        <v>0.1725</v>
      </c>
    </row>
    <row r="13" spans="6:11" ht="12.75" customHeight="1">
      <c r="F13" s="15"/>
      <c r="G13" s="16"/>
      <c r="H13" s="17"/>
      <c r="J13" s="16" t="s">
        <v>110</v>
      </c>
      <c r="K13" s="45">
        <v>0.1304</v>
      </c>
    </row>
    <row r="14" spans="3:11" ht="12.75" customHeight="1">
      <c r="C14" s="1" t="s">
        <v>325</v>
      </c>
      <c r="F14" s="15"/>
      <c r="G14" s="16"/>
      <c r="H14" s="17"/>
      <c r="J14" s="16" t="s">
        <v>118</v>
      </c>
      <c r="K14" s="45">
        <v>0.030299999999999997</v>
      </c>
    </row>
    <row r="15" spans="1:11" ht="12.75" customHeight="1">
      <c r="A15">
        <v>4</v>
      </c>
      <c r="B15" t="s">
        <v>327</v>
      </c>
      <c r="C15" t="s">
        <v>326</v>
      </c>
      <c r="D15" t="s">
        <v>26</v>
      </c>
      <c r="E15" s="40">
        <v>50000000</v>
      </c>
      <c r="F15" s="15">
        <v>489.5</v>
      </c>
      <c r="G15" s="16">
        <v>0.043899999999999995</v>
      </c>
      <c r="H15" s="17">
        <v>46212</v>
      </c>
      <c r="I15" s="34"/>
      <c r="J15" s="16" t="s">
        <v>107</v>
      </c>
      <c r="K15" s="45">
        <v>0.0206</v>
      </c>
    </row>
    <row r="16" spans="1:11" ht="12.75" customHeight="1">
      <c r="A16">
        <v>5</v>
      </c>
      <c r="B16" t="s">
        <v>328</v>
      </c>
      <c r="C16" s="2" t="s">
        <v>361</v>
      </c>
      <c r="D16" t="s">
        <v>26</v>
      </c>
      <c r="E16" s="40">
        <v>50000000</v>
      </c>
      <c r="F16" s="15">
        <v>485.5</v>
      </c>
      <c r="G16" s="16">
        <v>0.0435</v>
      </c>
      <c r="H16" s="17">
        <v>45924</v>
      </c>
      <c r="J16" s="16" t="s">
        <v>35</v>
      </c>
      <c r="K16" s="45">
        <v>0.4672</v>
      </c>
    </row>
    <row r="17" spans="1:10" ht="12.75" customHeight="1">
      <c r="A17">
        <v>6</v>
      </c>
      <c r="B17" t="s">
        <v>330</v>
      </c>
      <c r="C17" t="s">
        <v>329</v>
      </c>
      <c r="D17" t="s">
        <v>26</v>
      </c>
      <c r="E17" s="40">
        <v>50000000</v>
      </c>
      <c r="F17" s="15">
        <v>483.4</v>
      </c>
      <c r="G17" s="16">
        <v>0.0433</v>
      </c>
      <c r="H17" s="17">
        <v>44723</v>
      </c>
      <c r="J17" s="16"/>
    </row>
    <row r="18" spans="1:8" ht="12.75" customHeight="1">
      <c r="A18">
        <v>7</v>
      </c>
      <c r="B18" t="s">
        <v>332</v>
      </c>
      <c r="C18" t="s">
        <v>331</v>
      </c>
      <c r="D18" t="s">
        <v>26</v>
      </c>
      <c r="E18" s="40">
        <v>50000000</v>
      </c>
      <c r="F18" s="15">
        <v>466.25</v>
      </c>
      <c r="G18" s="16">
        <v>0.0418</v>
      </c>
      <c r="H18" s="17">
        <v>45066</v>
      </c>
    </row>
    <row r="19" spans="1:8" ht="12.75" customHeight="1">
      <c r="A19" s="27"/>
      <c r="B19" s="27"/>
      <c r="C19" s="19" t="s">
        <v>24</v>
      </c>
      <c r="D19" s="19"/>
      <c r="E19" s="41"/>
      <c r="F19" s="20">
        <f>SUM(F15:F18)</f>
        <v>1924.65</v>
      </c>
      <c r="G19" s="21">
        <f>SUM(G15:G18)</f>
        <v>0.1725</v>
      </c>
      <c r="H19" s="22"/>
    </row>
    <row r="20" spans="6:8" ht="12.75" customHeight="1">
      <c r="F20" s="15"/>
      <c r="G20" s="16"/>
      <c r="H20" s="17"/>
    </row>
    <row r="21" spans="3:8" ht="12.75" customHeight="1">
      <c r="C21" s="1" t="s">
        <v>79</v>
      </c>
      <c r="F21" s="15"/>
      <c r="G21" s="16"/>
      <c r="H21" s="17"/>
    </row>
    <row r="22" spans="3:9" ht="12.75" customHeight="1">
      <c r="C22" s="1" t="s">
        <v>80</v>
      </c>
      <c r="F22" s="15"/>
      <c r="G22" s="16"/>
      <c r="H22" s="17"/>
      <c r="I22" s="34"/>
    </row>
    <row r="23" spans="1:8" ht="12.75" customHeight="1">
      <c r="A23">
        <v>8</v>
      </c>
      <c r="B23" t="s">
        <v>307</v>
      </c>
      <c r="C23" t="s">
        <v>306</v>
      </c>
      <c r="D23" t="s">
        <v>110</v>
      </c>
      <c r="E23" s="40">
        <v>50000000</v>
      </c>
      <c r="F23" s="15">
        <v>503.4165</v>
      </c>
      <c r="G23" s="16">
        <v>0.0451</v>
      </c>
      <c r="H23" s="17">
        <v>44430</v>
      </c>
    </row>
    <row r="24" spans="1:8" ht="12.75" customHeight="1">
      <c r="A24">
        <v>9</v>
      </c>
      <c r="B24" t="s">
        <v>308</v>
      </c>
      <c r="C24" t="s">
        <v>151</v>
      </c>
      <c r="D24" t="s">
        <v>110</v>
      </c>
      <c r="E24" s="40">
        <v>50000000</v>
      </c>
      <c r="F24" s="15">
        <v>479.7645</v>
      </c>
      <c r="G24" s="16">
        <v>0.043</v>
      </c>
      <c r="H24" s="17">
        <v>42546</v>
      </c>
    </row>
    <row r="25" spans="1:8" ht="12.75" customHeight="1">
      <c r="A25">
        <v>10</v>
      </c>
      <c r="B25" t="s">
        <v>334</v>
      </c>
      <c r="C25" t="s">
        <v>333</v>
      </c>
      <c r="D25" t="s">
        <v>118</v>
      </c>
      <c r="E25" s="40">
        <v>34000000</v>
      </c>
      <c r="F25" s="15">
        <v>338.32108</v>
      </c>
      <c r="G25" s="16">
        <v>0.030299999999999997</v>
      </c>
      <c r="H25" s="17">
        <v>41624</v>
      </c>
    </row>
    <row r="26" spans="1:8" ht="12.75" customHeight="1">
      <c r="A26">
        <v>11</v>
      </c>
      <c r="B26" t="s">
        <v>256</v>
      </c>
      <c r="C26" t="s">
        <v>255</v>
      </c>
      <c r="D26" t="s">
        <v>110</v>
      </c>
      <c r="E26" s="40">
        <v>30000000</v>
      </c>
      <c r="F26" s="15">
        <v>292.8834</v>
      </c>
      <c r="G26" s="16">
        <v>0.0263</v>
      </c>
      <c r="H26" s="17">
        <v>42974</v>
      </c>
    </row>
    <row r="27" spans="1:8" ht="12.75" customHeight="1">
      <c r="A27">
        <v>12</v>
      </c>
      <c r="B27" t="s">
        <v>251</v>
      </c>
      <c r="C27" t="s">
        <v>250</v>
      </c>
      <c r="D27" t="s">
        <v>107</v>
      </c>
      <c r="E27" s="40">
        <v>25000000</v>
      </c>
      <c r="F27" s="15">
        <v>229.8105</v>
      </c>
      <c r="G27" s="16">
        <v>0.0206</v>
      </c>
      <c r="H27" s="17">
        <v>44674</v>
      </c>
    </row>
    <row r="28" spans="1:8" ht="12.75" customHeight="1">
      <c r="A28">
        <v>13</v>
      </c>
      <c r="B28" t="s">
        <v>257</v>
      </c>
      <c r="C28" t="s">
        <v>255</v>
      </c>
      <c r="D28" t="s">
        <v>110</v>
      </c>
      <c r="E28" s="40">
        <v>18000000</v>
      </c>
      <c r="F28" s="15">
        <v>178.23978</v>
      </c>
      <c r="G28" s="16">
        <v>0.016</v>
      </c>
      <c r="H28" s="17">
        <v>42592</v>
      </c>
    </row>
    <row r="29" spans="1:8" ht="12.75" customHeight="1">
      <c r="A29" s="27"/>
      <c r="B29" s="27"/>
      <c r="C29" s="19" t="s">
        <v>24</v>
      </c>
      <c r="D29" s="19"/>
      <c r="E29" s="41"/>
      <c r="F29" s="20">
        <f>SUM(F23:F28)</f>
        <v>2022.4357599999998</v>
      </c>
      <c r="G29" s="21">
        <f>SUM(G23:G28)</f>
        <v>0.18130000000000002</v>
      </c>
      <c r="H29" s="22"/>
    </row>
    <row r="30" spans="6:8" ht="12.75" customHeight="1">
      <c r="F30" s="15"/>
      <c r="G30" s="16"/>
      <c r="H30" s="17"/>
    </row>
    <row r="31" spans="3:8" ht="12.75" customHeight="1">
      <c r="C31" s="1" t="s">
        <v>87</v>
      </c>
      <c r="F31" s="15">
        <v>5245.064002</v>
      </c>
      <c r="G31" s="16">
        <v>0.4703</v>
      </c>
      <c r="H31" s="17"/>
    </row>
    <row r="32" spans="1:9" ht="12.75" customHeight="1">
      <c r="A32" s="27"/>
      <c r="B32" s="27"/>
      <c r="C32" s="19" t="s">
        <v>24</v>
      </c>
      <c r="D32" s="19"/>
      <c r="E32" s="41"/>
      <c r="F32" s="20">
        <f>SUM(F31:F31)</f>
        <v>5245.064002</v>
      </c>
      <c r="G32" s="21">
        <f>SUM(G31:G31)</f>
        <v>0.4703</v>
      </c>
      <c r="H32" s="22"/>
      <c r="I32" s="34"/>
    </row>
    <row r="33" spans="6:8" ht="12.75" customHeight="1">
      <c r="F33" s="15"/>
      <c r="G33" s="16"/>
      <c r="H33" s="17"/>
    </row>
    <row r="34" spans="3:8" ht="12.75" customHeight="1">
      <c r="C34" s="1" t="s">
        <v>88</v>
      </c>
      <c r="F34" s="15"/>
      <c r="G34" s="16"/>
      <c r="H34" s="17"/>
    </row>
    <row r="35" spans="3:9" ht="12.75" customHeight="1">
      <c r="C35" s="1" t="s">
        <v>89</v>
      </c>
      <c r="F35" s="15">
        <v>-35.174118</v>
      </c>
      <c r="G35" s="16">
        <v>-0.0031</v>
      </c>
      <c r="H35" s="17"/>
      <c r="I35" s="34"/>
    </row>
    <row r="36" spans="1:8" ht="12.75" customHeight="1">
      <c r="A36" s="27"/>
      <c r="B36" s="27"/>
      <c r="C36" s="19" t="s">
        <v>24</v>
      </c>
      <c r="D36" s="19"/>
      <c r="E36" s="41"/>
      <c r="F36" s="20">
        <f>SUM(F35:F35)</f>
        <v>-35.174118</v>
      </c>
      <c r="G36" s="21">
        <f>SUM(G35:G35)</f>
        <v>-0.0031</v>
      </c>
      <c r="H36" s="22"/>
    </row>
    <row r="37" spans="1:8" ht="12.75" customHeight="1">
      <c r="A37" s="47"/>
      <c r="B37" s="47"/>
      <c r="C37" s="23" t="s">
        <v>90</v>
      </c>
      <c r="D37" s="23"/>
      <c r="E37" s="42"/>
      <c r="F37" s="24">
        <f>SUM(F12,F19,F29,F32,F36)</f>
        <v>11153.330143999998</v>
      </c>
      <c r="G37" s="25">
        <f>SUM(G12,G19,G29,G32,G36)</f>
        <v>0.9999999999999999</v>
      </c>
      <c r="H37" s="26"/>
    </row>
    <row r="38" ht="12.75" customHeight="1"/>
    <row r="39" spans="3:9" ht="12.75" customHeight="1">
      <c r="C39" s="1" t="s">
        <v>359</v>
      </c>
      <c r="I39" s="34"/>
    </row>
    <row r="40" spans="3:9" ht="12.75" customHeight="1">
      <c r="C40" s="1" t="s">
        <v>360</v>
      </c>
      <c r="I40" s="35"/>
    </row>
    <row r="41" ht="12.75" customHeight="1">
      <c r="C41" s="1"/>
    </row>
    <row r="42" spans="3:11" ht="12.75" customHeight="1">
      <c r="C42" s="83" t="s">
        <v>362</v>
      </c>
      <c r="D42" s="83"/>
      <c r="E42" s="83"/>
      <c r="F42" s="64"/>
      <c r="G42" s="64"/>
      <c r="H42" s="64"/>
      <c r="K42" s="16"/>
    </row>
    <row r="43" spans="3:11" ht="12.75" customHeight="1">
      <c r="C43" s="83" t="s">
        <v>363</v>
      </c>
      <c r="D43" s="122" t="s">
        <v>383</v>
      </c>
      <c r="E43" s="83"/>
      <c r="F43" s="64"/>
      <c r="G43" s="64"/>
      <c r="H43" s="64"/>
      <c r="K43" s="16"/>
    </row>
    <row r="44" spans="3:11" ht="12.75" customHeight="1">
      <c r="C44" s="63" t="s">
        <v>475</v>
      </c>
      <c r="D44" s="83"/>
      <c r="E44" s="83"/>
      <c r="F44" s="64"/>
      <c r="G44" s="64"/>
      <c r="H44" s="64"/>
      <c r="K44" s="16"/>
    </row>
    <row r="45" spans="3:11" ht="12.75" customHeight="1">
      <c r="C45" s="88" t="s">
        <v>454</v>
      </c>
      <c r="D45" s="68">
        <v>1145.8424</v>
      </c>
      <c r="E45" s="83"/>
      <c r="F45" s="64"/>
      <c r="G45" s="149"/>
      <c r="H45" s="64"/>
      <c r="I45" s="150"/>
      <c r="K45" s="16"/>
    </row>
    <row r="46" spans="3:11" ht="12.75" customHeight="1">
      <c r="C46" s="88" t="s">
        <v>455</v>
      </c>
      <c r="D46" s="68">
        <v>994.4131</v>
      </c>
      <c r="E46" s="83"/>
      <c r="F46" s="64"/>
      <c r="G46" s="149"/>
      <c r="H46" s="64"/>
      <c r="I46" s="150"/>
      <c r="K46" s="16"/>
    </row>
    <row r="47" spans="3:11" ht="12.75" customHeight="1">
      <c r="C47" s="88" t="s">
        <v>456</v>
      </c>
      <c r="D47" s="68">
        <v>1006.3841</v>
      </c>
      <c r="E47" s="83"/>
      <c r="F47" s="64"/>
      <c r="G47" s="149"/>
      <c r="H47" s="64"/>
      <c r="I47" s="150"/>
      <c r="K47" s="16"/>
    </row>
    <row r="48" spans="3:11" ht="12.75" customHeight="1">
      <c r="C48" s="88" t="s">
        <v>457</v>
      </c>
      <c r="D48" s="68">
        <v>1146.0505</v>
      </c>
      <c r="E48" s="83"/>
      <c r="F48" s="64"/>
      <c r="G48" s="149"/>
      <c r="H48" s="64"/>
      <c r="I48" s="150"/>
      <c r="K48" s="16"/>
    </row>
    <row r="49" spans="3:11" ht="12.75" customHeight="1">
      <c r="C49" s="88" t="s">
        <v>370</v>
      </c>
      <c r="D49" s="68">
        <v>1148.6349</v>
      </c>
      <c r="E49" s="83"/>
      <c r="F49" s="64"/>
      <c r="G49" s="149"/>
      <c r="H49" s="64"/>
      <c r="I49" s="150"/>
      <c r="K49" s="16"/>
    </row>
    <row r="50" spans="3:11" ht="12.75" customHeight="1">
      <c r="C50" s="88" t="s">
        <v>373</v>
      </c>
      <c r="D50" s="68">
        <v>1000.5702</v>
      </c>
      <c r="E50" s="83"/>
      <c r="F50" s="64"/>
      <c r="G50" s="149"/>
      <c r="H50" s="64"/>
      <c r="I50" s="150"/>
      <c r="K50" s="16"/>
    </row>
    <row r="51" spans="3:11" ht="12.75" customHeight="1">
      <c r="C51" s="88" t="s">
        <v>391</v>
      </c>
      <c r="D51" s="68">
        <v>1148.7802</v>
      </c>
      <c r="E51" s="83"/>
      <c r="F51" s="64"/>
      <c r="G51" s="149"/>
      <c r="H51" s="64"/>
      <c r="I51" s="150"/>
      <c r="K51" s="16"/>
    </row>
    <row r="52" spans="3:11" ht="12.75" customHeight="1">
      <c r="C52" s="57" t="s">
        <v>472</v>
      </c>
      <c r="D52" s="84"/>
      <c r="E52" s="83"/>
      <c r="F52" s="64"/>
      <c r="G52" s="149"/>
      <c r="H52" s="64"/>
      <c r="I52" s="150"/>
      <c r="K52" s="16"/>
    </row>
    <row r="53" spans="3:11" ht="12.75" customHeight="1">
      <c r="C53" s="88" t="s">
        <v>364</v>
      </c>
      <c r="D53" s="68">
        <v>1120.8808</v>
      </c>
      <c r="E53" s="83"/>
      <c r="F53" s="64"/>
      <c r="G53" s="64"/>
      <c r="H53" s="64"/>
      <c r="K53" s="16"/>
    </row>
    <row r="54" spans="3:11" ht="12.75" customHeight="1">
      <c r="C54" s="88" t="s">
        <v>368</v>
      </c>
      <c r="D54" s="68">
        <v>972.7502</v>
      </c>
      <c r="E54" s="83"/>
      <c r="F54" s="64"/>
      <c r="G54" s="64"/>
      <c r="H54" s="64"/>
      <c r="K54" s="16"/>
    </row>
    <row r="55" spans="3:11" ht="12.75" customHeight="1">
      <c r="C55" s="88" t="s">
        <v>429</v>
      </c>
      <c r="D55" s="68">
        <v>984.4605</v>
      </c>
      <c r="E55" s="83"/>
      <c r="F55" s="64"/>
      <c r="G55" s="64"/>
      <c r="H55" s="64"/>
      <c r="K55" s="16"/>
    </row>
    <row r="56" spans="3:11" ht="12.75" customHeight="1">
      <c r="C56" s="88" t="s">
        <v>430</v>
      </c>
      <c r="D56" s="68">
        <v>1121.1064</v>
      </c>
      <c r="E56" s="83"/>
      <c r="F56" s="64"/>
      <c r="G56" s="64"/>
      <c r="H56" s="64"/>
      <c r="K56" s="16"/>
    </row>
    <row r="57" spans="3:11" ht="12.75" customHeight="1">
      <c r="C57" s="88" t="s">
        <v>370</v>
      </c>
      <c r="D57" s="68">
        <v>1124.1208</v>
      </c>
      <c r="E57" s="83"/>
      <c r="F57" s="64"/>
      <c r="G57" s="64"/>
      <c r="H57" s="64"/>
      <c r="K57" s="16"/>
    </row>
    <row r="58" spans="3:11" ht="12.75" customHeight="1">
      <c r="C58" s="88" t="s">
        <v>373</v>
      </c>
      <c r="D58" s="68">
        <v>979.2142</v>
      </c>
      <c r="E58" s="83"/>
      <c r="F58" s="64"/>
      <c r="G58" s="64"/>
      <c r="H58" s="64"/>
      <c r="K58" s="16"/>
    </row>
    <row r="59" spans="3:11" ht="12.75" customHeight="1">
      <c r="C59" s="88" t="s">
        <v>432</v>
      </c>
      <c r="D59" s="68">
        <v>984.5429</v>
      </c>
      <c r="E59" s="83"/>
      <c r="F59" s="64"/>
      <c r="G59" s="64"/>
      <c r="H59" s="64"/>
      <c r="K59" s="16"/>
    </row>
    <row r="60" spans="3:11" ht="12.75" customHeight="1">
      <c r="C60" s="88" t="s">
        <v>391</v>
      </c>
      <c r="D60" s="68">
        <v>1124.279</v>
      </c>
      <c r="E60" s="83"/>
      <c r="F60" s="64"/>
      <c r="G60" s="64"/>
      <c r="H60" s="64"/>
      <c r="K60" s="16"/>
    </row>
    <row r="61" spans="3:11" ht="12.75" customHeight="1">
      <c r="C61" s="83" t="s">
        <v>375</v>
      </c>
      <c r="D61" s="94" t="s">
        <v>383</v>
      </c>
      <c r="E61" s="83"/>
      <c r="F61" s="64"/>
      <c r="G61" s="64"/>
      <c r="H61" s="64"/>
      <c r="K61" s="16"/>
    </row>
    <row r="62" spans="3:11" ht="12.75" customHeight="1">
      <c r="C62" s="83" t="s">
        <v>392</v>
      </c>
      <c r="D62" s="94" t="s">
        <v>383</v>
      </c>
      <c r="E62" s="83"/>
      <c r="F62" s="64"/>
      <c r="G62" s="64"/>
      <c r="H62" s="64"/>
      <c r="K62" s="16"/>
    </row>
    <row r="63" spans="3:11" ht="12.75" customHeight="1">
      <c r="C63" s="83" t="s">
        <v>377</v>
      </c>
      <c r="D63" s="94" t="s">
        <v>383</v>
      </c>
      <c r="E63" s="83"/>
      <c r="F63" s="64"/>
      <c r="G63" s="64"/>
      <c r="H63" s="64"/>
      <c r="K63" s="16"/>
    </row>
    <row r="64" spans="3:11" ht="12.75" customHeight="1">
      <c r="C64" s="83" t="s">
        <v>378</v>
      </c>
      <c r="D64" s="94" t="s">
        <v>487</v>
      </c>
      <c r="E64" s="83"/>
      <c r="F64" s="64"/>
      <c r="G64" s="64"/>
      <c r="H64" s="64"/>
      <c r="K64" s="16"/>
    </row>
    <row r="65" spans="3:11" ht="12.75" customHeight="1">
      <c r="C65" s="83" t="s">
        <v>458</v>
      </c>
      <c r="D65" s="91"/>
      <c r="E65" s="83"/>
      <c r="F65" s="64"/>
      <c r="G65" s="64"/>
      <c r="H65" s="64"/>
      <c r="K65" s="16"/>
    </row>
    <row r="66" spans="3:11" ht="12.75" customHeight="1">
      <c r="C66" s="115" t="s">
        <v>380</v>
      </c>
      <c r="D66" s="127" t="s">
        <v>393</v>
      </c>
      <c r="E66" s="127" t="s">
        <v>394</v>
      </c>
      <c r="F66" s="64"/>
      <c r="G66" s="64"/>
      <c r="H66" s="64"/>
      <c r="K66" s="16"/>
    </row>
    <row r="67" spans="3:11" ht="12.75" customHeight="1">
      <c r="C67" s="88" t="s">
        <v>459</v>
      </c>
      <c r="D67" s="94" t="s">
        <v>383</v>
      </c>
      <c r="E67" s="94" t="s">
        <v>383</v>
      </c>
      <c r="F67" s="64"/>
      <c r="G67" s="64"/>
      <c r="H67" s="64"/>
      <c r="K67" s="16"/>
    </row>
    <row r="68" spans="3:11" ht="12.75" customHeight="1">
      <c r="C68" s="88" t="s">
        <v>449</v>
      </c>
      <c r="D68" s="94" t="s">
        <v>383</v>
      </c>
      <c r="E68" s="94" t="s">
        <v>383</v>
      </c>
      <c r="F68" s="64"/>
      <c r="G68" s="64"/>
      <c r="H68" s="64"/>
      <c r="K68" s="16"/>
    </row>
    <row r="69" spans="3:11" ht="12.75" customHeight="1">
      <c r="C69" s="88" t="s">
        <v>460</v>
      </c>
      <c r="D69" s="94" t="s">
        <v>383</v>
      </c>
      <c r="E69" s="94" t="s">
        <v>383</v>
      </c>
      <c r="F69" s="64"/>
      <c r="G69" s="64"/>
      <c r="H69" s="64"/>
      <c r="K69" s="16"/>
    </row>
    <row r="70" spans="3:11" ht="12.75" customHeight="1">
      <c r="C70" s="130" t="s">
        <v>381</v>
      </c>
      <c r="D70" s="117"/>
      <c r="E70" s="117"/>
      <c r="F70" s="64"/>
      <c r="G70" s="64"/>
      <c r="H70" s="64"/>
      <c r="K70" s="16"/>
    </row>
    <row r="71" spans="3:11" ht="12.75">
      <c r="C71" s="132" t="s">
        <v>382</v>
      </c>
      <c r="D71" s="131"/>
      <c r="E71" s="131"/>
      <c r="F71" s="64"/>
      <c r="G71" s="64"/>
      <c r="H71" s="64"/>
      <c r="K71" s="16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ss44493</dc:creator>
  <cp:keywords/>
  <dc:description/>
  <cp:lastModifiedBy>X183472</cp:lastModifiedBy>
  <dcterms:created xsi:type="dcterms:W3CDTF">2011-07-16T04:33:57Z</dcterms:created>
  <dcterms:modified xsi:type="dcterms:W3CDTF">2013-08-12T05:39:10Z</dcterms:modified>
  <cp:category/>
  <cp:version/>
  <cp:contentType/>
  <cp:contentStatus/>
</cp:coreProperties>
</file>