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740" activeTab="0"/>
  </bookViews>
  <sheets>
    <sheet name="Liquid" sheetId="1" r:id="rId1"/>
    <sheet name="ULTRA" sheetId="2" r:id="rId2"/>
    <sheet name="Large Cap Equity" sheetId="3" r:id="rId3"/>
    <sheet name="DYNAMIC" sheetId="4" r:id="rId4"/>
    <sheet name="SHORT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  <sheet name="FMP - SR 5" sheetId="11" r:id="rId11"/>
    <sheet name="FMP - SR 13" sheetId="12" r:id="rId12"/>
    <sheet name="FMP - SR 6" sheetId="13" r:id="rId13"/>
    <sheet name="FMP - SR 7" sheetId="14" r:id="rId14"/>
    <sheet name="FMP - SR 8" sheetId="15" r:id="rId15"/>
    <sheet name="FMP - SR 10" sheetId="16" r:id="rId16"/>
  </sheets>
  <definedNames/>
  <calcPr fullCalcOnLoad="1"/>
</workbook>
</file>

<file path=xl/sharedStrings.xml><?xml version="1.0" encoding="utf-8"?>
<sst xmlns="http://schemas.openxmlformats.org/spreadsheetml/2006/main" count="2248" uniqueCount="483">
  <si>
    <t>Pramerica Ultra Short Term Bond Fund</t>
  </si>
  <si>
    <t xml:space="preserve">  </t>
  </si>
  <si>
    <t>Portfolio as on August 30, 2013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</si>
  <si>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</si>
  <si>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</si>
  <si>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</si>
  <si>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</si>
  <si>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</si>
  <si>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</si>
  <si>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</si>
  <si>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</si>
  <si>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</si>
  <si>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Andhra Bank</t>
  </si>
  <si>
    <t>CARE A1+</t>
  </si>
  <si>
    <t>INE434A16EE5</t>
  </si>
  <si>
    <t>Oriental Bank of Commerce</t>
  </si>
  <si>
    <t>CRISIL A1+</t>
  </si>
  <si>
    <t>Sector / Rating</t>
  </si>
  <si>
    <t>Percent</t>
  </si>
  <si>
    <t>INE141A16MC3</t>
  </si>
  <si>
    <t>ICRA A1+</t>
  </si>
  <si>
    <t>INE141A16JD7</t>
  </si>
  <si>
    <t>Bank of Maharashtra</t>
  </si>
  <si>
    <t>INE457A16CQ4</t>
  </si>
  <si>
    <t>Central Bank of India</t>
  </si>
  <si>
    <t>SOV</t>
  </si>
  <si>
    <t>INE483A16FF6</t>
  </si>
  <si>
    <t>INE483A16EC6</t>
  </si>
  <si>
    <t>The Ratnakar Bank</t>
  </si>
  <si>
    <t>ICRA AA-</t>
  </si>
  <si>
    <t>INE976G16372</t>
  </si>
  <si>
    <t>Total</t>
  </si>
  <si>
    <t>CARE AA+</t>
  </si>
  <si>
    <t>ICRA AA+</t>
  </si>
  <si>
    <t>Commercial Paper**</t>
  </si>
  <si>
    <t>CARE AA-</t>
  </si>
  <si>
    <t>Godrej Properties</t>
  </si>
  <si>
    <t>CRISIL AA+</t>
  </si>
  <si>
    <t>INE484J14061</t>
  </si>
  <si>
    <t>India Infoline Finance</t>
  </si>
  <si>
    <t>Cash &amp; Equivalent</t>
  </si>
  <si>
    <t>INE866I14FX3</t>
  </si>
  <si>
    <t>Piramal Enterprises</t>
  </si>
  <si>
    <t>INE140A14548</t>
  </si>
  <si>
    <t>Sundaram BNP Paribas Home Finance</t>
  </si>
  <si>
    <t>INE667F14861</t>
  </si>
  <si>
    <t>Edelweiss Financial Services</t>
  </si>
  <si>
    <t>INE532F14KX7</t>
  </si>
  <si>
    <t>INE484J14046</t>
  </si>
  <si>
    <t>Fullerton India Credit Company</t>
  </si>
  <si>
    <t>INE535H14DL6</t>
  </si>
  <si>
    <t>Treasury Bill</t>
  </si>
  <si>
    <t>IDIA00100647</t>
  </si>
  <si>
    <t>IDIA00100860</t>
  </si>
  <si>
    <t>T BILL 91 DAY 2013</t>
  </si>
  <si>
    <t>IDIA00100251</t>
  </si>
  <si>
    <t>BONDS &amp; NCDs</t>
  </si>
  <si>
    <t>Listed / awaiting listing on the stock exchanges</t>
  </si>
  <si>
    <t>INE866I07206</t>
  </si>
  <si>
    <t>Dewan Housing Finance Corporation</t>
  </si>
  <si>
    <t>INE202B07795</t>
  </si>
  <si>
    <t>INE535H07183</t>
  </si>
  <si>
    <t>Shriram Transport Finance</t>
  </si>
  <si>
    <t>INE721A07986</t>
  </si>
  <si>
    <t>Manappuram Finance</t>
  </si>
  <si>
    <t>INE522D07321</t>
  </si>
  <si>
    <t>ING Vysya Bank</t>
  </si>
  <si>
    <t>CBLO / Reverse Repo Investments</t>
  </si>
  <si>
    <t>Cash &amp; Cash Equivalents</t>
  </si>
  <si>
    <t>Net Receivable/Payable</t>
  </si>
  <si>
    <t>Grand Total</t>
  </si>
  <si>
    <t>* Total Exposure to illiquid securities is 0.00% of the portfolio;i.e. Rs.0.00 lakhs</t>
  </si>
  <si>
    <t>Pramerica Large Cap Equity Fund</t>
  </si>
  <si>
    <t>EQUITY &amp; EQUITY RELATED</t>
  </si>
  <si>
    <t>ITC</t>
  </si>
  <si>
    <t>Consumer Non Durables</t>
  </si>
  <si>
    <t>INE154A01025</t>
  </si>
  <si>
    <t>Infosys</t>
  </si>
  <si>
    <t>Software</t>
  </si>
  <si>
    <t>INE009A01021</t>
  </si>
  <si>
    <t>Reliance Industries</t>
  </si>
  <si>
    <t>Petroleum Products</t>
  </si>
  <si>
    <t>INE002A01018</t>
  </si>
  <si>
    <t>HDFC Bank</t>
  </si>
  <si>
    <t>Banks</t>
  </si>
  <si>
    <t>INE040A01026</t>
  </si>
  <si>
    <t>Housing Development Finance Corporation</t>
  </si>
  <si>
    <t>Finance</t>
  </si>
  <si>
    <t>INE001A01036</t>
  </si>
  <si>
    <t>Tata Consultancy Services</t>
  </si>
  <si>
    <t>Pharmaceuticals</t>
  </si>
  <si>
    <t>INE467B01029</t>
  </si>
  <si>
    <t>ICICI Bank</t>
  </si>
  <si>
    <t>INE090A01013</t>
  </si>
  <si>
    <t>Larsen &amp; Toubro</t>
  </si>
  <si>
    <t>Construction Project</t>
  </si>
  <si>
    <t>Auto</t>
  </si>
  <si>
    <t>INE018A01030</t>
  </si>
  <si>
    <t>Sun Pharmaceuticals Industries</t>
  </si>
  <si>
    <t>INE044A01036</t>
  </si>
  <si>
    <t>State Bank of India</t>
  </si>
  <si>
    <t>INE062A01012</t>
  </si>
  <si>
    <t>Mahindra &amp; Mahindra</t>
  </si>
  <si>
    <t>Telecom - Services</t>
  </si>
  <si>
    <t>INE101A01026</t>
  </si>
  <si>
    <t>Dr. Reddy's Laboratories</t>
  </si>
  <si>
    <t>Power</t>
  </si>
  <si>
    <t>INE089A01023</t>
  </si>
  <si>
    <t>Cipla</t>
  </si>
  <si>
    <t>Oil</t>
  </si>
  <si>
    <t>INE059A01026</t>
  </si>
  <si>
    <t>Tata Motors</t>
  </si>
  <si>
    <t>Cement</t>
  </si>
  <si>
    <t>INE155A01022</t>
  </si>
  <si>
    <t>Tech Mahindra</t>
  </si>
  <si>
    <t>Industrial Capital Goods</t>
  </si>
  <si>
    <t>INE669C01028</t>
  </si>
  <si>
    <t>NTPC</t>
  </si>
  <si>
    <t>Transportation</t>
  </si>
  <si>
    <t>INE733E01010</t>
  </si>
  <si>
    <t>Oil &amp; Natural Gas Corpn</t>
  </si>
  <si>
    <t>Construction</t>
  </si>
  <si>
    <t>INE213A01029</t>
  </si>
  <si>
    <t>Bharti Airtel</t>
  </si>
  <si>
    <t>Non - Ferrous Metals</t>
  </si>
  <si>
    <t>INE397D01024</t>
  </si>
  <si>
    <t>Lupin</t>
  </si>
  <si>
    <t>INE326A01037</t>
  </si>
  <si>
    <t>Bajaj Auto</t>
  </si>
  <si>
    <t>INE917I01010</t>
  </si>
  <si>
    <t>HCL Technologies</t>
  </si>
  <si>
    <t>INE860A01027</t>
  </si>
  <si>
    <t>Kotak Mahindra Bank</t>
  </si>
  <si>
    <t>INE237A01028</t>
  </si>
  <si>
    <t>Asian Paints</t>
  </si>
  <si>
    <t>INE021A01026</t>
  </si>
  <si>
    <t>Wipro</t>
  </si>
  <si>
    <t>INE075A01022</t>
  </si>
  <si>
    <t>Hero MotoCorp</t>
  </si>
  <si>
    <t>INE158A01026</t>
  </si>
  <si>
    <t>Bharat Petroleum Corpn.</t>
  </si>
  <si>
    <t>INE029A01011</t>
  </si>
  <si>
    <t>Emami</t>
  </si>
  <si>
    <t>INE548C01032</t>
  </si>
  <si>
    <t>MindTree</t>
  </si>
  <si>
    <t>INE018I01017</t>
  </si>
  <si>
    <t>UltraTech Cement</t>
  </si>
  <si>
    <t>INE481G01011</t>
  </si>
  <si>
    <t>United Spirits</t>
  </si>
  <si>
    <t>INE854D01016</t>
  </si>
  <si>
    <t>IndusInd Bank</t>
  </si>
  <si>
    <t>INE095A01012</t>
  </si>
  <si>
    <t>Hindustan Petroleum Corporation</t>
  </si>
  <si>
    <t>INE094A01015</t>
  </si>
  <si>
    <t>Bharat Heavy Electricals</t>
  </si>
  <si>
    <t>INE257A01026</t>
  </si>
  <si>
    <t>Jet Airways (India)</t>
  </si>
  <si>
    <t>INE802G01018</t>
  </si>
  <si>
    <t>Idea Cellular</t>
  </si>
  <si>
    <t>INE669E01016</t>
  </si>
  <si>
    <t>Maruti Suzuki India</t>
  </si>
  <si>
    <t>INE585B01010</t>
  </si>
  <si>
    <t>ACC</t>
  </si>
  <si>
    <t>INE012A01025</t>
  </si>
  <si>
    <t>Sobha Developers</t>
  </si>
  <si>
    <t>INE671H01015</t>
  </si>
  <si>
    <t>Hindalco Industries</t>
  </si>
  <si>
    <t>INE038A01020</t>
  </si>
  <si>
    <t>INE089A08051</t>
  </si>
  <si>
    <t>Pramerica Dynamic Asset Allocation Fund</t>
  </si>
  <si>
    <t>CRISIL AAA</t>
  </si>
  <si>
    <t>ICRA AAA</t>
  </si>
  <si>
    <t>Reliance Gas Transportation Infrastructure</t>
  </si>
  <si>
    <t>INE657I08017</t>
  </si>
  <si>
    <t>Power Finance Corporation</t>
  </si>
  <si>
    <t>INE134E08FR9</t>
  </si>
  <si>
    <t>Power Grid Corporation of India</t>
  </si>
  <si>
    <t>INE752E07LA4</t>
  </si>
  <si>
    <t>Tata Steel</t>
  </si>
  <si>
    <t>INE081A08181</t>
  </si>
  <si>
    <t>Pramerica Short Term Income Fund</t>
  </si>
  <si>
    <t>INE166A16JS2</t>
  </si>
  <si>
    <t>State Bank of Hyderabad</t>
  </si>
  <si>
    <t>INE649A16DH3</t>
  </si>
  <si>
    <t>28 DAY CMB 2013</t>
  </si>
  <si>
    <t>IDIA00103005</t>
  </si>
  <si>
    <t>35 DAY CMB 2013</t>
  </si>
  <si>
    <t>IDIA00102731</t>
  </si>
  <si>
    <t>LIC Housing Finance</t>
  </si>
  <si>
    <t>INE115A07CJ2</t>
  </si>
  <si>
    <t>Pramerica Dynamic Monthly Income Fund</t>
  </si>
  <si>
    <t>CRISIL AA-</t>
  </si>
  <si>
    <t>IDBI Bank</t>
  </si>
  <si>
    <t>INE008A16NE8</t>
  </si>
  <si>
    <t>INE434A16DH0</t>
  </si>
  <si>
    <t>INE008A16NV2</t>
  </si>
  <si>
    <t>Tata Realty &amp; Infrastructure</t>
  </si>
  <si>
    <t>INE371K14100</t>
  </si>
  <si>
    <t>Rural Electrification Corporation</t>
  </si>
  <si>
    <t>INE020B08807</t>
  </si>
  <si>
    <t>Muthoot Finance</t>
  </si>
  <si>
    <t>INE414G07068</t>
  </si>
  <si>
    <t>Pramerica Treasury Advantage Fund</t>
  </si>
  <si>
    <t>Indusind Bank</t>
  </si>
  <si>
    <t>INE095A16IG0</t>
  </si>
  <si>
    <t>ICRA AA</t>
  </si>
  <si>
    <t>Shapoorji Pallonji &amp; Co</t>
  </si>
  <si>
    <t>CARE A</t>
  </si>
  <si>
    <t>INE404K14513</t>
  </si>
  <si>
    <t>IND AAA</t>
  </si>
  <si>
    <t>Century Textile &amp; Industries</t>
  </si>
  <si>
    <t>INE055A07054</t>
  </si>
  <si>
    <t>Oriental Hotels</t>
  </si>
  <si>
    <t>INE750A07019</t>
  </si>
  <si>
    <t>Aditya Birla Finance</t>
  </si>
  <si>
    <t>INE860H07250</t>
  </si>
  <si>
    <t>Tata Teleservices</t>
  </si>
  <si>
    <t>INE037E08045</t>
  </si>
  <si>
    <t>Tata Motors Finance</t>
  </si>
  <si>
    <t>INE909H07883</t>
  </si>
  <si>
    <t>National Housing Bank</t>
  </si>
  <si>
    <t>INE557F08ED1</t>
  </si>
  <si>
    <t>INE001A07KP4</t>
  </si>
  <si>
    <t>Unlisted</t>
  </si>
  <si>
    <t>L&amp;T Seawoods</t>
  </si>
  <si>
    <t>INE968N08059</t>
  </si>
  <si>
    <t>Pramerica Credit Opportunities Fund</t>
  </si>
  <si>
    <t>ICRA A</t>
  </si>
  <si>
    <t>INE532F14JH2</t>
  </si>
  <si>
    <t>CRISIL A-</t>
  </si>
  <si>
    <t>CRISIL A+</t>
  </si>
  <si>
    <t>CARE AA</t>
  </si>
  <si>
    <t>IL&amp;FS Transportation Networks</t>
  </si>
  <si>
    <t>INE975G08033</t>
  </si>
  <si>
    <t>RKN Retail</t>
  </si>
  <si>
    <t>CRISIL AA</t>
  </si>
  <si>
    <t>INE270O08017</t>
  </si>
  <si>
    <t>INE522D07396</t>
  </si>
  <si>
    <t>INE667F07AA4</t>
  </si>
  <si>
    <t>Shriram City Union Finance</t>
  </si>
  <si>
    <t>INE722A07414</t>
  </si>
  <si>
    <t>Tata Motor Finance</t>
  </si>
  <si>
    <t>INE909H07AU4</t>
  </si>
  <si>
    <t>Magma Fincorp</t>
  </si>
  <si>
    <t>INE511C07359</t>
  </si>
  <si>
    <t>INE866I08139</t>
  </si>
  <si>
    <t>INE866I07230</t>
  </si>
  <si>
    <t>INE134E08FV1</t>
  </si>
  <si>
    <t>INE721A08BX8</t>
  </si>
  <si>
    <t>INE414G07084</t>
  </si>
  <si>
    <t>INE722A07224</t>
  </si>
  <si>
    <t>HPCL Mittal Energy</t>
  </si>
  <si>
    <t>INE137K08016</t>
  </si>
  <si>
    <t>Reliance Home Finance</t>
  </si>
  <si>
    <t>INE217K07109</t>
  </si>
  <si>
    <t>Pramerica Dynamic Bond Fund</t>
  </si>
  <si>
    <t>CENTRAL GOVERNMENT SECURITIES</t>
  </si>
  <si>
    <t>07.16% CGL 2023</t>
  </si>
  <si>
    <t>IN0020130012</t>
  </si>
  <si>
    <t>IDFC</t>
  </si>
  <si>
    <t>INE043D08AN4</t>
  </si>
  <si>
    <t>Pramerica Short Term Floating Rate Fund</t>
  </si>
  <si>
    <t>The Jammu &amp; Kashmir Bank</t>
  </si>
  <si>
    <t>INE168A16GH7</t>
  </si>
  <si>
    <t>Hero Motors</t>
  </si>
  <si>
    <t>INE012G14041</t>
  </si>
  <si>
    <t>Exim Bank</t>
  </si>
  <si>
    <t>INE514E14EV5</t>
  </si>
  <si>
    <t>Birla TMT Holdings</t>
  </si>
  <si>
    <t>INE179J14745</t>
  </si>
  <si>
    <t>INE001A14IP4</t>
  </si>
  <si>
    <t>JM Financial Services</t>
  </si>
  <si>
    <t>INE012I14CO0</t>
  </si>
  <si>
    <t>Pramerica Fixed Duration Fund - Series 5</t>
  </si>
  <si>
    <t>INE976G16315</t>
  </si>
  <si>
    <t>UCO Bank</t>
  </si>
  <si>
    <t>INE691A16GZ0</t>
  </si>
  <si>
    <t>INE090A16YR5</t>
  </si>
  <si>
    <t>Tamilnad Mercantile Bank</t>
  </si>
  <si>
    <t>INE668A16576</t>
  </si>
  <si>
    <t>JM Financial Products</t>
  </si>
  <si>
    <t>INE523H14KK9</t>
  </si>
  <si>
    <t>INE155A07185</t>
  </si>
  <si>
    <t>INE657I07019</t>
  </si>
  <si>
    <t>INE217K07075</t>
  </si>
  <si>
    <t>Pramerica Fixed Duration Fund -Series 13</t>
  </si>
  <si>
    <t>Indian Bank</t>
  </si>
  <si>
    <t>INE562A16DI6</t>
  </si>
  <si>
    <t>INE166A16ID6</t>
  </si>
  <si>
    <t>INE976G16380</t>
  </si>
  <si>
    <t>IDIA00102571</t>
  </si>
  <si>
    <t>Pramerica Fixed Duration Fund - Series 6</t>
  </si>
  <si>
    <t>INE691A16HA1</t>
  </si>
  <si>
    <t>State Bank of Mysore</t>
  </si>
  <si>
    <t>INE651A16FB7</t>
  </si>
  <si>
    <t>State Bank of Patiala</t>
  </si>
  <si>
    <t>INE652A16GZ2</t>
  </si>
  <si>
    <t>INE008A16QO0</t>
  </si>
  <si>
    <t>Ratnakar Bank</t>
  </si>
  <si>
    <t>INE976G16489</t>
  </si>
  <si>
    <t>Pramerica Fixed Duration Fund - Series 7</t>
  </si>
  <si>
    <t>INE237A16VX6</t>
  </si>
  <si>
    <t>INE166A16JT0</t>
  </si>
  <si>
    <t>Axis Bank</t>
  </si>
  <si>
    <t>INE238A16SP6</t>
  </si>
  <si>
    <t>INE457A16CZ5</t>
  </si>
  <si>
    <t>Pramerica Fixed Duration Fund - Series 8</t>
  </si>
  <si>
    <t>Pramerica Fixed Duration Fund -Series 10</t>
  </si>
  <si>
    <t>INE168A16GN5</t>
  </si>
  <si>
    <t>INE008A16MT8</t>
  </si>
  <si>
    <t>IDIA00103488</t>
  </si>
  <si>
    <t>Pramerica Liquid Fund</t>
  </si>
  <si>
    <t>Portfolio as on August 31, 2013</t>
  </si>
  <si>
    <t>INE652A16GW9</t>
  </si>
  <si>
    <t>State Bank of Travancore</t>
  </si>
  <si>
    <t>INE654A16DG5</t>
  </si>
  <si>
    <t>Canara Bank</t>
  </si>
  <si>
    <t>INE476A16KF0</t>
  </si>
  <si>
    <t>INE976G16422</t>
  </si>
  <si>
    <t>INE095A16HU3</t>
  </si>
  <si>
    <t>Unrated</t>
  </si>
  <si>
    <t>INE484J14053</t>
  </si>
  <si>
    <t>IndoStar Capital Finance</t>
  </si>
  <si>
    <t>INE896L14187</t>
  </si>
  <si>
    <t>INE055A14852</t>
  </si>
  <si>
    <t>The Fedbank Financial Services</t>
  </si>
  <si>
    <t>INE007N14211</t>
  </si>
  <si>
    <t>INE532F14KY5</t>
  </si>
  <si>
    <t>Afcons Infrastructure</t>
  </si>
  <si>
    <t>INE101I14535</t>
  </si>
  <si>
    <t>INE511C14IM5</t>
  </si>
  <si>
    <t>INE557F14BQ7</t>
  </si>
  <si>
    <t>Kalpataru Power Transformer</t>
  </si>
  <si>
    <t>INE220B14553</t>
  </si>
  <si>
    <t>INE523H14LD2</t>
  </si>
  <si>
    <t>Bajaj Finance</t>
  </si>
  <si>
    <t>INE296A14FH3</t>
  </si>
  <si>
    <t>Gruh Finance</t>
  </si>
  <si>
    <t>INE580B14AC0</t>
  </si>
  <si>
    <t>INE001A07JI1</t>
  </si>
  <si>
    <t>Kotak Mahindra Prime</t>
  </si>
  <si>
    <t>INE916D078Y8</t>
  </si>
  <si>
    <t>Fixed Deposit</t>
  </si>
  <si>
    <t>Development Credit Bank</t>
  </si>
  <si>
    <t>IDIA00100507</t>
  </si>
  <si>
    <t>Quantity</t>
  </si>
  <si>
    <t>All corporate ratings are assigned by rating agencies like CRISIL; CARE; ICRA; IND.</t>
  </si>
  <si>
    <t>**Thinly traded/Non traded securities and illiquid securities as defined in SEBI Regulations and Guidelines.</t>
  </si>
  <si>
    <t>T BILL 182 DAY 2013</t>
  </si>
  <si>
    <t>Notes:</t>
  </si>
  <si>
    <t xml:space="preserve">1.   Total Non Performing Assets provided for </t>
  </si>
  <si>
    <t>Nil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</si>
  <si>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</si>
  <si>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</si>
  <si>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</si>
  <si>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</si>
  <si>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</si>
  <si>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</si>
  <si>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</si>
  <si>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</si>
  <si>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</si>
  <si>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 xml:space="preserve">             Monthly Dividend Option - Direct Plan</t>
  </si>
  <si>
    <t xml:space="preserve">             Bonus Plan - Direct Plan</t>
  </si>
  <si>
    <t>4.   Exposure to derivative instrument at the end of the month</t>
  </si>
  <si>
    <t>5.   Investment in foreign securities 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</si>
  <si>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</si>
  <si>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</si>
  <si>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</si>
  <si>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</si>
  <si>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</si>
  <si>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</si>
  <si>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Monthly Dividend Option-Direct Plan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</si>
  <si>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</si>
  <si>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</si>
  <si>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</si>
  <si>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</si>
  <si>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</si>
  <si>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</si>
  <si>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</si>
  <si>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Daily Dividend Option  - Direct Plan</t>
  </si>
  <si>
    <t xml:space="preserve">             Weekly Dividend Option  - Direct Plan</t>
  </si>
  <si>
    <t xml:space="preserve">             Bonus Option - Direct Plan</t>
  </si>
  <si>
    <t>5.   Investment in foreign securities/ADRs/GDRs at the end of the month</t>
  </si>
  <si>
    <t>1.   Total Non Performing Assets provided for</t>
  </si>
  <si>
    <t xml:space="preserve">             Growth Option  - Regular Plan</t>
  </si>
  <si>
    <t xml:space="preserve">             Dividend Option - Regular Plan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</si>
  <si>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</si>
  <si>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</si>
  <si>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</si>
  <si>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</si>
  <si>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</si>
  <si>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</si>
  <si>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</si>
  <si>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</si>
  <si>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</si>
  <si>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</si>
  <si>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</si>
  <si>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</si>
  <si>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</si>
  <si>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</si>
  <si>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</si>
  <si>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</si>
  <si>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</si>
  <si>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</si>
  <si>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</si>
  <si>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</si>
  <si>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</si>
  <si>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Put</t>
  </si>
  <si>
    <t>Call</t>
  </si>
  <si>
    <t>6.   Investment in short term deposit at the end of the month</t>
  </si>
  <si>
    <t>7.   Portfolio Turnover Ratio</t>
  </si>
  <si>
    <t>8.   Total Dividend (net) declared during the month- (Dividend Option)</t>
  </si>
  <si>
    <t>Dividend Option - Regular Plan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</si>
  <si>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</si>
  <si>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</si>
  <si>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</si>
  <si>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>5.   Investment in foreign securities/ADRs/GDRs at the end of the half-year period</t>
  </si>
  <si>
    <t>6.   Investment in short term deposit at the end of the half-year period</t>
  </si>
  <si>
    <t>8.   Total Dividend (net) declared during the half-year period - (Dividend Option)</t>
  </si>
  <si>
    <t xml:space="preserve">             Quarterly Dividend Option - Regular Plan</t>
  </si>
  <si>
    <t xml:space="preserve">             Bonus Option - Regular Plan</t>
  </si>
  <si>
    <t xml:space="preserve">             Fortnightly Dividend Option - Direct Plan</t>
  </si>
  <si>
    <t xml:space="preserve">             Quarterly Dividend Option - Direct Plan</t>
  </si>
  <si>
    <t>8.   Total Dividend (net) declared during the month - (Dividend Option - Weekly, Fortnightly, Monthly and Quarterly)</t>
  </si>
  <si>
    <t xml:space="preserve">            Quarterly Dividend Option - Regular Plan</t>
  </si>
  <si>
    <t xml:space="preserve">            Growth Option - Normal Plan</t>
  </si>
  <si>
    <t xml:space="preserve">            Dividend Option - Normal Plan</t>
  </si>
  <si>
    <t xml:space="preserve">            Growth Option - Direct Plan</t>
  </si>
  <si>
    <t xml:space="preserve">            Dividend Option - Direct Plan</t>
  </si>
  <si>
    <t xml:space="preserve">            Bonus Option - Direct Plan</t>
  </si>
  <si>
    <t xml:space="preserve">            Growth Option - Regular Plan</t>
  </si>
  <si>
    <t xml:space="preserve">            Dividend Option - Regular Plan</t>
  </si>
  <si>
    <t xml:space="preserve">            Monthly Dividend Option - Direct Plan</t>
  </si>
  <si>
    <t>8.   Total Dividend (net) declared during the one month - (Monthly Dividend Option)</t>
  </si>
  <si>
    <t>Daily Dividend Option</t>
  </si>
  <si>
    <t>Weekly Dividend Option</t>
  </si>
  <si>
    <t>Fortnightly Dividend Option</t>
  </si>
  <si>
    <t>Monthly Dividend Option</t>
  </si>
  <si>
    <t>Daily Dividend Option - Direct Plan</t>
  </si>
  <si>
    <t>Monthly Dividend Option - Direct Plan</t>
  </si>
  <si>
    <t xml:space="preserve">            Bonus Option - Normal Plan</t>
  </si>
  <si>
    <t xml:space="preserve">            Bonus Option - Regular Plan</t>
  </si>
  <si>
    <t>8.   Total Dividend (net) declared during the month - (Dividend Option)</t>
  </si>
  <si>
    <t>Dividend Option -Regular Plan</t>
  </si>
  <si>
    <t>8.   Total Dividend (net) declared during the month - (Dividend Option -Quarterly and Monthly)</t>
  </si>
  <si>
    <t>Monthly Dividend Option - Normal Plan</t>
  </si>
  <si>
    <t>Quarterly Dividend Option - Normal Plan</t>
  </si>
  <si>
    <t xml:space="preserve">             Weekly Dividend Option - Regular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</si>
  <si>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</si>
  <si>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</si>
  <si>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</si>
  <si>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</si>
  <si>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Weekley Dividend Option - Direct Plan</t>
  </si>
  <si>
    <t xml:space="preserve">             Growth Option</t>
  </si>
  <si>
    <t xml:space="preserve">             Dividend Option</t>
  </si>
  <si>
    <t xml:space="preserve">             Direct Growth Option</t>
  </si>
  <si>
    <t>4.   Exposure to derivative instrument at the end of the half-year period</t>
  </si>
  <si>
    <t>6.   Investment in short term deposit at the end of the half-year period (In Lacs)</t>
  </si>
  <si>
    <t>Dividend Option</t>
  </si>
  <si>
    <t>2.   NAV at the beginning of the month (Declared NAV as on 31st July13)</t>
  </si>
  <si>
    <t>3.   NAV at the end of the month (Declared NAV as on 30th Aug13)</t>
  </si>
  <si>
    <t>3.   NAV at the end of the month (Computed NAV as on 31st Aug13)</t>
  </si>
  <si>
    <t>2.   NAV at the beginning of the month ( Allotment NAV)</t>
  </si>
  <si>
    <t xml:space="preserve">             Direct Dividend Option</t>
  </si>
  <si>
    <t>For the month ended on 30 Aug 2013 - Hedging and Non-Hedging transactions through futures which have been squared off/expired</t>
  </si>
  <si>
    <t>Positions through Put Options as on 30 Aug 2013</t>
  </si>
  <si>
    <t>For the month ended on 30 Aug 2013 - Hedging and Non-Hedging transactions through options which have been squared off/expired</t>
  </si>
  <si>
    <t>Positions through Futures as on 30 Aug 2013</t>
  </si>
  <si>
    <t>12 Days</t>
  </si>
  <si>
    <t>110 Days</t>
  </si>
  <si>
    <t>138 Days</t>
  </si>
  <si>
    <t>3.28 Years</t>
  </si>
  <si>
    <t xml:space="preserve">            Monthly Dividend Option - Regular Plan</t>
  </si>
  <si>
    <t>1.40 Years</t>
  </si>
  <si>
    <t>2.54 Years</t>
  </si>
  <si>
    <t>2.02 Years</t>
  </si>
  <si>
    <t>32 Days</t>
  </si>
  <si>
    <t>6.60 Months</t>
  </si>
  <si>
    <t>7.65 Months</t>
  </si>
  <si>
    <t>10.26 Months</t>
  </si>
  <si>
    <t>11.35 Months</t>
  </si>
  <si>
    <t>2.27 Months</t>
  </si>
  <si>
    <t>2.29 Months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</si>
</sst>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00"/>
    <numFmt numFmtId="171" formatCode="_(* #,##0.000000_);_(* \(#,##0.000000\);_(* &quot;-&quot;??_);_(@_)"/>
    <numFmt numFmtId="172" formatCode="##0.0000_);\(##0.0000\)"/>
    <numFmt numFmtId="173" formatCode="#,##0.000000"/>
    <numFmt numFmtId="174" formatCode="0.000%"/>
    <numFmt numFmtId="175" formatCode="_(* #,##0.0000_);_(* \(#,##0.0000\);_(* &quot;-&quot;??_);_(@_)"/>
    <numFmt numFmtId="176" formatCode="0.000"/>
    <numFmt numFmtId="177" formatCode="_(* #,##0.000_);_(* \(#,##0.000\);_(* &quot;-&quot;??_);_(@_)"/>
    <numFmt numFmtId="178" formatCode="_(* #,##0.00000_);_(* \(#,##0.00000\);_(* &quot;-&quot;??_);_(@_)"/>
    <numFmt numFmtId="179" formatCode="_(* #,##0.0000000_);_(* \(#,##0.00000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sz val="10"/>
      <name val="Tahoma"/>
      <family val="2"/>
    </font>
    <font>
      <sz val="8.25"/>
      <name val="Arial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9" fontId="1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0" fontId="9" fillId="0" borderId="10" xfId="63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65" fontId="4" fillId="33" borderId="10" xfId="43" applyNumberFormat="1" applyFont="1" applyFill="1" applyBorder="1" applyAlignment="1">
      <alignment horizontal="center" vertical="top" wrapText="1"/>
    </xf>
    <xf numFmtId="39" fontId="4" fillId="33" borderId="10" xfId="43" applyNumberFormat="1" applyFont="1" applyFill="1" applyBorder="1" applyAlignment="1">
      <alignment horizontal="center" vertical="top" wrapText="1"/>
    </xf>
    <xf numFmtId="10" fontId="4" fillId="33" borderId="10" xfId="63" applyNumberFormat="1" applyFont="1" applyFill="1" applyBorder="1" applyAlignment="1">
      <alignment horizontal="center" vertical="top" wrapText="1"/>
    </xf>
    <xf numFmtId="39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1" fillId="0" borderId="0" xfId="0" applyFont="1" applyBorder="1" applyAlignment="1">
      <alignment horizontal="left" vertical="top"/>
    </xf>
    <xf numFmtId="0" fontId="11" fillId="34" borderId="0" xfId="0" applyFont="1" applyFill="1" applyAlignment="1">
      <alignment/>
    </xf>
    <xf numFmtId="39" fontId="11" fillId="34" borderId="0" xfId="0" applyNumberFormat="1" applyFont="1" applyFill="1" applyAlignment="1">
      <alignment/>
    </xf>
    <xf numFmtId="10" fontId="11" fillId="34" borderId="0" xfId="0" applyNumberFormat="1" applyFont="1" applyFill="1" applyAlignment="1">
      <alignment/>
    </xf>
    <xf numFmtId="166" fontId="11" fillId="34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9" fontId="12" fillId="33" borderId="0" xfId="0" applyNumberFormat="1" applyFont="1" applyFill="1" applyAlignment="1">
      <alignment/>
    </xf>
    <xf numFmtId="10" fontId="12" fillId="33" borderId="0" xfId="0" applyNumberFormat="1" applyFont="1" applyFill="1" applyAlignment="1">
      <alignment/>
    </xf>
    <xf numFmtId="166" fontId="12" fillId="33" borderId="0" xfId="0" applyNumberFormat="1" applyFont="1" applyFill="1" applyAlignment="1">
      <alignment/>
    </xf>
    <xf numFmtId="0" fontId="0" fillId="0" borderId="0" xfId="59">
      <alignment/>
      <protection/>
    </xf>
    <xf numFmtId="14" fontId="6" fillId="0" borderId="10" xfId="59" applyNumberFormat="1" applyFont="1" applyFill="1" applyBorder="1" applyAlignment="1">
      <alignment horizontal="center"/>
      <protection/>
    </xf>
    <xf numFmtId="14" fontId="7" fillId="0" borderId="10" xfId="59" applyNumberFormat="1" applyFont="1" applyFill="1" applyBorder="1" applyAlignment="1">
      <alignment horizontal="left"/>
      <protection/>
    </xf>
    <xf numFmtId="164" fontId="6" fillId="0" borderId="10" xfId="59" applyNumberFormat="1" applyFont="1" applyFill="1" applyBorder="1" applyAlignment="1">
      <alignment horizontal="center"/>
      <protection/>
    </xf>
    <xf numFmtId="0" fontId="8" fillId="0" borderId="10" xfId="59" applyFont="1" applyFill="1" applyBorder="1" applyAlignment="1">
      <alignment horizontal="right"/>
      <protection/>
    </xf>
    <xf numFmtId="10" fontId="9" fillId="0" borderId="10" xfId="64" applyNumberFormat="1" applyFont="1" applyFill="1" applyBorder="1" applyAlignment="1">
      <alignment horizontal="right"/>
    </xf>
    <xf numFmtId="0" fontId="9" fillId="0" borderId="10" xfId="59" applyFont="1" applyFill="1" applyBorder="1" applyAlignment="1">
      <alignment horizontal="center"/>
      <protection/>
    </xf>
    <xf numFmtId="14" fontId="6" fillId="0" borderId="10" xfId="59" applyNumberFormat="1" applyFont="1" applyFill="1" applyBorder="1" applyAlignment="1">
      <alignment/>
      <protection/>
    </xf>
    <xf numFmtId="0" fontId="4" fillId="33" borderId="10" xfId="59" applyFont="1" applyFill="1" applyBorder="1" applyAlignment="1">
      <alignment horizontal="center" vertical="top" wrapText="1"/>
      <protection/>
    </xf>
    <xf numFmtId="165" fontId="4" fillId="33" borderId="10" xfId="45" applyNumberFormat="1" applyFont="1" applyFill="1" applyBorder="1" applyAlignment="1">
      <alignment horizontal="center" vertical="top" wrapText="1"/>
    </xf>
    <xf numFmtId="39" fontId="4" fillId="33" borderId="10" xfId="45" applyNumberFormat="1" applyFont="1" applyFill="1" applyBorder="1" applyAlignment="1">
      <alignment horizontal="center" vertical="top" wrapText="1"/>
    </xf>
    <xf numFmtId="10" fontId="4" fillId="33" borderId="10" xfId="64" applyNumberFormat="1" applyFont="1" applyFill="1" applyBorder="1" applyAlignment="1">
      <alignment horizontal="center" vertical="top" wrapText="1"/>
    </xf>
    <xf numFmtId="39" fontId="0" fillId="0" borderId="0" xfId="59" applyNumberFormat="1">
      <alignment/>
      <protection/>
    </xf>
    <xf numFmtId="10" fontId="0" fillId="0" borderId="0" xfId="59" applyNumberFormat="1">
      <alignment/>
      <protection/>
    </xf>
    <xf numFmtId="166" fontId="0" fillId="0" borderId="0" xfId="59" applyNumberFormat="1">
      <alignment/>
      <protection/>
    </xf>
    <xf numFmtId="0" fontId="2" fillId="0" borderId="0" xfId="59" applyFont="1">
      <alignment/>
      <protection/>
    </xf>
    <xf numFmtId="0" fontId="11" fillId="0" borderId="0" xfId="59" applyFont="1" applyBorder="1" applyAlignment="1">
      <alignment horizontal="left" vertical="top"/>
      <protection/>
    </xf>
    <xf numFmtId="0" fontId="11" fillId="34" borderId="0" xfId="59" applyFont="1" applyFill="1">
      <alignment/>
      <protection/>
    </xf>
    <xf numFmtId="39" fontId="11" fillId="34" borderId="0" xfId="59" applyNumberFormat="1" applyFont="1" applyFill="1">
      <alignment/>
      <protection/>
    </xf>
    <xf numFmtId="10" fontId="11" fillId="34" borderId="0" xfId="59" applyNumberFormat="1" applyFont="1" applyFill="1">
      <alignment/>
      <protection/>
    </xf>
    <xf numFmtId="166" fontId="11" fillId="34" borderId="0" xfId="59" applyNumberFormat="1" applyFont="1" applyFill="1">
      <alignment/>
      <protection/>
    </xf>
    <xf numFmtId="0" fontId="12" fillId="33" borderId="0" xfId="59" applyFont="1" applyFill="1">
      <alignment/>
      <protection/>
    </xf>
    <xf numFmtId="39" fontId="12" fillId="33" borderId="0" xfId="59" applyNumberFormat="1" applyFont="1" applyFill="1">
      <alignment/>
      <protection/>
    </xf>
    <xf numFmtId="10" fontId="12" fillId="33" borderId="0" xfId="59" applyNumberFormat="1" applyFont="1" applyFill="1">
      <alignment/>
      <protection/>
    </xf>
    <xf numFmtId="166" fontId="12" fillId="33" borderId="0" xfId="59" applyNumberFormat="1" applyFont="1" applyFill="1">
      <alignment/>
      <protection/>
    </xf>
    <xf numFmtId="166" fontId="4" fillId="33" borderId="11" xfId="45" applyNumberFormat="1" applyFont="1" applyFill="1" applyBorder="1" applyAlignment="1">
      <alignment horizontal="center" vertical="top" wrapText="1"/>
    </xf>
    <xf numFmtId="166" fontId="4" fillId="33" borderId="11" xfId="43" applyNumberFormat="1" applyFont="1" applyFill="1" applyBorder="1" applyAlignment="1">
      <alignment horizontal="center" vertical="top" wrapText="1"/>
    </xf>
    <xf numFmtId="0" fontId="0" fillId="0" borderId="0" xfId="59" applyFill="1" applyBorder="1">
      <alignment/>
      <protection/>
    </xf>
    <xf numFmtId="43" fontId="4" fillId="0" borderId="0" xfId="45" applyFont="1" applyFill="1" applyBorder="1" applyAlignment="1">
      <alignment horizontal="center" vertical="top" wrapText="1"/>
    </xf>
    <xf numFmtId="0" fontId="11" fillId="0" borderId="0" xfId="59" applyFont="1" applyFill="1" applyBorder="1">
      <alignment/>
      <protection/>
    </xf>
    <xf numFmtId="0" fontId="12" fillId="0" borderId="0" xfId="59" applyFont="1" applyFill="1" applyBorder="1">
      <alignment/>
      <protection/>
    </xf>
    <xf numFmtId="0" fontId="0" fillId="0" borderId="0" xfId="0" applyFill="1" applyBorder="1" applyAlignment="1">
      <alignment/>
    </xf>
    <xf numFmtId="43" fontId="4" fillId="0" borderId="0" xfId="43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0" xfId="59" applyBorder="1">
      <alignment/>
      <protection/>
    </xf>
    <xf numFmtId="0" fontId="0" fillId="0" borderId="10" xfId="0" applyBorder="1" applyAlignment="1">
      <alignment/>
    </xf>
    <xf numFmtId="0" fontId="0" fillId="35" borderId="10" xfId="59" applyFill="1" applyBorder="1">
      <alignment/>
      <protection/>
    </xf>
    <xf numFmtId="0" fontId="0" fillId="35" borderId="10" xfId="0" applyFill="1" applyBorder="1" applyAlignment="1">
      <alignment/>
    </xf>
    <xf numFmtId="43" fontId="10" fillId="0" borderId="0" xfId="45" applyFont="1" applyFill="1" applyBorder="1" applyAlignment="1">
      <alignment horizontal="center" vertical="top" wrapText="1"/>
    </xf>
    <xf numFmtId="10" fontId="0" fillId="0" borderId="0" xfId="63" applyNumberFormat="1" applyFont="1" applyAlignment="1">
      <alignment/>
    </xf>
    <xf numFmtId="10" fontId="11" fillId="0" borderId="0" xfId="63" applyNumberFormat="1" applyFont="1" applyBorder="1" applyAlignment="1">
      <alignment horizontal="left" vertical="top"/>
    </xf>
    <xf numFmtId="169" fontId="6" fillId="0" borderId="10" xfId="43" applyNumberFormat="1" applyFont="1" applyFill="1" applyBorder="1" applyAlignment="1">
      <alignment horizontal="center"/>
    </xf>
    <xf numFmtId="169" fontId="4" fillId="33" borderId="10" xfId="43" applyNumberFormat="1" applyFont="1" applyFill="1" applyBorder="1" applyAlignment="1">
      <alignment horizontal="center" vertical="top" wrapText="1"/>
    </xf>
    <xf numFmtId="169" fontId="0" fillId="0" borderId="0" xfId="43" applyNumberFormat="1" applyFont="1" applyAlignment="1">
      <alignment/>
    </xf>
    <xf numFmtId="169" fontId="11" fillId="34" borderId="0" xfId="43" applyNumberFormat="1" applyFont="1" applyFill="1" applyAlignment="1">
      <alignment/>
    </xf>
    <xf numFmtId="169" fontId="12" fillId="33" borderId="0" xfId="43" applyNumberFormat="1" applyFont="1" applyFill="1" applyAlignment="1">
      <alignment/>
    </xf>
    <xf numFmtId="43" fontId="10" fillId="0" borderId="0" xfId="43" applyFont="1" applyFill="1" applyBorder="1" applyAlignment="1">
      <alignment horizontal="center" vertical="top" wrapText="1"/>
    </xf>
    <xf numFmtId="169" fontId="0" fillId="0" borderId="0" xfId="43" applyNumberFormat="1" applyFont="1" applyAlignment="1">
      <alignment/>
    </xf>
    <xf numFmtId="10" fontId="0" fillId="0" borderId="0" xfId="63" applyNumberFormat="1" applyFont="1" applyAlignment="1">
      <alignment/>
    </xf>
    <xf numFmtId="10" fontId="11" fillId="34" borderId="0" xfId="63" applyNumberFormat="1" applyFont="1" applyFill="1" applyAlignment="1">
      <alignment/>
    </xf>
    <xf numFmtId="10" fontId="12" fillId="33" borderId="0" xfId="63" applyNumberFormat="1" applyFont="1" applyFill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63" applyNumberFormat="1" applyFont="1" applyFill="1" applyBorder="1" applyAlignment="1">
      <alignment/>
    </xf>
    <xf numFmtId="0" fontId="13" fillId="0" borderId="0" xfId="59" applyFont="1" applyBorder="1">
      <alignment/>
      <protection/>
    </xf>
    <xf numFmtId="0" fontId="13" fillId="0" borderId="0" xfId="59" applyFont="1" applyBorder="1" applyAlignment="1">
      <alignment horizontal="right"/>
      <protection/>
    </xf>
    <xf numFmtId="39" fontId="13" fillId="0" borderId="0" xfId="60" applyFont="1" applyBorder="1">
      <alignment/>
      <protection/>
    </xf>
    <xf numFmtId="39" fontId="13" fillId="0" borderId="0" xfId="60" applyFont="1" applyBorder="1" applyAlignment="1">
      <alignment horizontal="left"/>
      <protection/>
    </xf>
    <xf numFmtId="170" fontId="0" fillId="0" borderId="0" xfId="0" applyNumberFormat="1" applyAlignment="1">
      <alignment/>
    </xf>
    <xf numFmtId="0" fontId="13" fillId="0" borderId="0" xfId="59" applyFont="1" applyBorder="1" applyAlignment="1">
      <alignment/>
      <protection/>
    </xf>
    <xf numFmtId="0" fontId="15" fillId="0" borderId="0" xfId="59" applyFont="1" applyBorder="1">
      <alignment/>
      <protection/>
    </xf>
    <xf numFmtId="0" fontId="15" fillId="0" borderId="0" xfId="0" applyFont="1" applyBorder="1" applyAlignment="1">
      <alignment horizontal="center"/>
    </xf>
    <xf numFmtId="171" fontId="0" fillId="0" borderId="0" xfId="43" applyNumberFormat="1" applyFont="1" applyAlignment="1">
      <alignment/>
    </xf>
    <xf numFmtId="39" fontId="13" fillId="0" borderId="0" xfId="60" applyFont="1" applyBorder="1" applyAlignment="1">
      <alignment horizontal="center"/>
      <protection/>
    </xf>
    <xf numFmtId="0" fontId="13" fillId="36" borderId="0" xfId="59" applyFont="1" applyFill="1" applyBorder="1">
      <alignment/>
      <protection/>
    </xf>
    <xf numFmtId="4" fontId="13" fillId="36" borderId="0" xfId="59" applyNumberFormat="1" applyFont="1" applyFill="1" applyBorder="1">
      <alignment/>
      <protection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70" fontId="13" fillId="36" borderId="0" xfId="0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0" fontId="17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3" fontId="13" fillId="0" borderId="0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4" fontId="18" fillId="36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0" fontId="16" fillId="36" borderId="0" xfId="0" applyNumberFormat="1" applyFont="1" applyFill="1" applyBorder="1" applyAlignment="1">
      <alignment horizontal="right"/>
    </xf>
    <xf numFmtId="43" fontId="16" fillId="0" borderId="0" xfId="43" applyFont="1" applyBorder="1" applyAlignment="1">
      <alignment/>
    </xf>
    <xf numFmtId="174" fontId="16" fillId="0" borderId="0" xfId="63" applyNumberFormat="1" applyFont="1" applyBorder="1" applyAlignment="1">
      <alignment/>
    </xf>
    <xf numFmtId="10" fontId="16" fillId="0" borderId="0" xfId="0" applyNumberFormat="1" applyFont="1" applyFill="1" applyBorder="1" applyAlignment="1">
      <alignment/>
    </xf>
    <xf numFmtId="39" fontId="16" fillId="0" borderId="0" xfId="60" applyFont="1" applyBorder="1">
      <alignment/>
      <protection/>
    </xf>
    <xf numFmtId="2" fontId="16" fillId="0" borderId="0" xfId="0" applyNumberFormat="1" applyFont="1" applyFill="1" applyBorder="1" applyAlignment="1">
      <alignment/>
    </xf>
    <xf numFmtId="43" fontId="57" fillId="0" borderId="0" xfId="43" applyFont="1" applyAlignment="1">
      <alignment/>
    </xf>
    <xf numFmtId="0" fontId="16" fillId="0" borderId="0" xfId="0" applyFont="1" applyFill="1" applyBorder="1" applyAlignment="1">
      <alignment/>
    </xf>
    <xf numFmtId="43" fontId="16" fillId="0" borderId="0" xfId="43" applyFont="1" applyFill="1" applyBorder="1" applyAlignment="1">
      <alignment/>
    </xf>
    <xf numFmtId="174" fontId="16" fillId="0" borderId="0" xfId="63" applyNumberFormat="1" applyFont="1" applyFill="1" applyBorder="1" applyAlignment="1">
      <alignment/>
    </xf>
    <xf numFmtId="43" fontId="0" fillId="0" borderId="0" xfId="43" applyFont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39" fontId="16" fillId="0" borderId="0" xfId="60" applyFont="1" applyFill="1" applyBorder="1">
      <alignment/>
      <protection/>
    </xf>
    <xf numFmtId="39" fontId="16" fillId="0" borderId="0" xfId="60" applyFont="1" applyFill="1" applyBorder="1" applyAlignment="1">
      <alignment horizontal="right"/>
      <protection/>
    </xf>
    <xf numFmtId="0" fontId="16" fillId="0" borderId="0" xfId="15" applyFont="1" applyFill="1" applyBorder="1">
      <alignment/>
      <protection/>
    </xf>
    <xf numFmtId="0" fontId="19" fillId="0" borderId="0" xfId="0" applyFont="1" applyFill="1" applyBorder="1" applyAlignment="1">
      <alignment vertical="top"/>
    </xf>
    <xf numFmtId="10" fontId="16" fillId="0" borderId="0" xfId="63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43" fontId="16" fillId="0" borderId="10" xfId="43" applyFont="1" applyFill="1" applyBorder="1" applyAlignment="1">
      <alignment horizontal="center"/>
    </xf>
    <xf numFmtId="43" fontId="16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" fontId="16" fillId="0" borderId="0" xfId="63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173" fontId="16" fillId="0" borderId="0" xfId="0" applyNumberFormat="1" applyFont="1" applyFill="1" applyBorder="1" applyAlignment="1">
      <alignment horizontal="right"/>
    </xf>
    <xf numFmtId="10" fontId="16" fillId="0" borderId="0" xfId="63" applyNumberFormat="1" applyFont="1" applyBorder="1" applyAlignment="1">
      <alignment/>
    </xf>
    <xf numFmtId="169" fontId="16" fillId="0" borderId="10" xfId="43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43" applyNumberFormat="1" applyFont="1" applyFill="1" applyBorder="1" applyAlignment="1">
      <alignment horizontal="center"/>
    </xf>
    <xf numFmtId="2" fontId="16" fillId="37" borderId="0" xfId="63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70" fontId="16" fillId="0" borderId="0" xfId="0" applyNumberFormat="1" applyFont="1" applyFill="1" applyBorder="1" applyAlignment="1">
      <alignment/>
    </xf>
    <xf numFmtId="170" fontId="1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vertical="top"/>
      <protection locked="0"/>
    </xf>
    <xf numFmtId="0" fontId="16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39" fontId="16" fillId="0" borderId="0" xfId="60" applyFont="1" applyBorder="1" applyAlignment="1">
      <alignment horizontal="left"/>
      <protection/>
    </xf>
    <xf numFmtId="0" fontId="16" fillId="36" borderId="0" xfId="0" applyFont="1" applyFill="1" applyBorder="1" applyAlignment="1">
      <alignment/>
    </xf>
    <xf numFmtId="4" fontId="20" fillId="36" borderId="0" xfId="0" applyNumberFormat="1" applyFont="1" applyFill="1" applyBorder="1" applyAlignment="1">
      <alignment/>
    </xf>
    <xf numFmtId="4" fontId="16" fillId="36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NumberFormat="1" applyFont="1" applyFill="1" applyBorder="1" applyAlignment="1">
      <alignment horizontal="right"/>
    </xf>
    <xf numFmtId="43" fontId="20" fillId="0" borderId="0" xfId="43" applyFont="1" applyBorder="1" applyAlignment="1">
      <alignment/>
    </xf>
    <xf numFmtId="173" fontId="16" fillId="0" borderId="0" xfId="0" applyNumberFormat="1" applyFont="1" applyFill="1" applyBorder="1" applyAlignment="1">
      <alignment/>
    </xf>
    <xf numFmtId="43" fontId="21" fillId="0" borderId="0" xfId="43" applyFont="1" applyBorder="1" applyAlignment="1">
      <alignment/>
    </xf>
    <xf numFmtId="175" fontId="57" fillId="0" borderId="0" xfId="43" applyNumberFormat="1" applyFont="1" applyAlignment="1">
      <alignment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9" fontId="16" fillId="0" borderId="0" xfId="43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43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72" fontId="0" fillId="0" borderId="0" xfId="0" applyNumberFormat="1" applyAlignment="1">
      <alignment horizontal="right"/>
    </xf>
    <xf numFmtId="172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5" fillId="33" borderId="10" xfId="59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54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Unaudited Half Yrly - MSIM Copy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C1" sqref="C1:G1"/>
    </sheetView>
  </sheetViews>
  <sheetFormatPr defaultColWidth="9.140625" defaultRowHeight="12.75"/>
  <cols>
    <col min="1" max="1" width="7.57421875" style="26" customWidth="1"/>
    <col min="2" max="2" width="15.00390625" style="26" customWidth="1"/>
    <col min="3" max="3" width="34.7109375" style="26" customWidth="1"/>
    <col min="4" max="4" width="15.57421875" style="26" customWidth="1"/>
    <col min="5" max="5" width="15.57421875" style="70" customWidth="1"/>
    <col min="6" max="6" width="23.57421875" style="26" customWidth="1"/>
    <col min="7" max="7" width="15.140625" style="26" customWidth="1"/>
    <col min="8" max="8" width="13.00390625" style="26" customWidth="1"/>
    <col min="9" max="9" width="14.57421875" style="53" customWidth="1"/>
    <col min="10" max="10" width="17.421875" style="26" customWidth="1"/>
    <col min="11" max="11" width="9.140625" style="66" customWidth="1"/>
    <col min="12" max="12" width="15.8515625" style="53" customWidth="1"/>
    <col min="13" max="16384" width="9.140625" style="26" customWidth="1"/>
  </cols>
  <sheetData>
    <row r="1" spans="1:8" ht="18.75">
      <c r="A1" s="2"/>
      <c r="B1" s="2"/>
      <c r="C1" s="178" t="s">
        <v>311</v>
      </c>
      <c r="D1" s="178"/>
      <c r="E1" s="178"/>
      <c r="F1" s="178"/>
      <c r="G1" s="178"/>
      <c r="H1" s="63"/>
    </row>
    <row r="2" spans="1:8" ht="12.75">
      <c r="A2" s="27" t="s">
        <v>1</v>
      </c>
      <c r="B2" s="27"/>
      <c r="C2" s="28" t="s">
        <v>312</v>
      </c>
      <c r="D2" s="29"/>
      <c r="E2" s="68"/>
      <c r="F2" s="30"/>
      <c r="G2" s="31"/>
      <c r="H2" s="61"/>
    </row>
    <row r="3" spans="1:8" ht="15.75" customHeight="1">
      <c r="A3" s="32"/>
      <c r="B3" s="32"/>
      <c r="C3" s="33"/>
      <c r="D3" s="27"/>
      <c r="E3" s="68"/>
      <c r="F3" s="30"/>
      <c r="G3" s="31"/>
      <c r="H3" s="61"/>
    </row>
    <row r="4" spans="1:12" ht="15">
      <c r="A4" s="34" t="s">
        <v>3</v>
      </c>
      <c r="B4" s="34" t="s">
        <v>9</v>
      </c>
      <c r="C4" s="35" t="s">
        <v>4</v>
      </c>
      <c r="D4" s="35" t="s">
        <v>5</v>
      </c>
      <c r="E4" s="69" t="s">
        <v>345</v>
      </c>
      <c r="F4" s="36" t="s">
        <v>6</v>
      </c>
      <c r="G4" s="37" t="s">
        <v>7</v>
      </c>
      <c r="H4" s="51" t="s">
        <v>8</v>
      </c>
      <c r="I4" s="54"/>
      <c r="L4" s="65"/>
    </row>
    <row r="5" spans="6:8" ht="12.75" customHeight="1">
      <c r="F5" s="38"/>
      <c r="G5" s="39"/>
      <c r="H5" s="40"/>
    </row>
    <row r="6" spans="6:8" ht="12.75" customHeight="1">
      <c r="F6" s="38"/>
      <c r="G6" s="39"/>
      <c r="H6" s="40"/>
    </row>
    <row r="7" spans="3:8" ht="12.75" customHeight="1">
      <c r="C7" s="41" t="s">
        <v>10</v>
      </c>
      <c r="F7" s="38"/>
      <c r="G7" s="39"/>
      <c r="H7" s="40"/>
    </row>
    <row r="8" spans="3:8" ht="12.75" customHeight="1">
      <c r="C8" s="41" t="s">
        <v>11</v>
      </c>
      <c r="F8" s="38"/>
      <c r="G8" s="39"/>
      <c r="H8" s="40"/>
    </row>
    <row r="9" spans="1:8" ht="12.75" customHeight="1">
      <c r="A9" s="26">
        <v>1</v>
      </c>
      <c r="B9" s="26" t="s">
        <v>313</v>
      </c>
      <c r="C9" s="26" t="s">
        <v>295</v>
      </c>
      <c r="D9" s="26" t="s">
        <v>16</v>
      </c>
      <c r="E9" s="70">
        <v>250000000</v>
      </c>
      <c r="F9" s="38">
        <v>2498.62</v>
      </c>
      <c r="G9" s="39">
        <v>0.041299999999999996</v>
      </c>
      <c r="H9" s="40">
        <v>41520</v>
      </c>
    </row>
    <row r="10" spans="1:11" ht="12.75" customHeight="1">
      <c r="A10" s="26">
        <v>2</v>
      </c>
      <c r="B10" s="26" t="s">
        <v>315</v>
      </c>
      <c r="C10" s="26" t="s">
        <v>314</v>
      </c>
      <c r="D10" s="26" t="s">
        <v>16</v>
      </c>
      <c r="E10" s="70">
        <v>250000000</v>
      </c>
      <c r="F10" s="38">
        <v>2498.62</v>
      </c>
      <c r="G10" s="39">
        <v>0.041299999999999996</v>
      </c>
      <c r="H10" s="40">
        <v>41520</v>
      </c>
      <c r="J10" s="42" t="s">
        <v>17</v>
      </c>
      <c r="K10" s="67" t="s">
        <v>18</v>
      </c>
    </row>
    <row r="11" spans="1:11" ht="12.75" customHeight="1">
      <c r="A11" s="26">
        <v>3</v>
      </c>
      <c r="B11" s="26" t="s">
        <v>317</v>
      </c>
      <c r="C11" s="26" t="s">
        <v>316</v>
      </c>
      <c r="D11" s="26" t="s">
        <v>16</v>
      </c>
      <c r="E11" s="70">
        <v>250000000</v>
      </c>
      <c r="F11" s="38">
        <v>2498.485</v>
      </c>
      <c r="G11" s="39">
        <v>0.041299999999999996</v>
      </c>
      <c r="H11" s="40">
        <v>41520</v>
      </c>
      <c r="J11" s="39" t="s">
        <v>16</v>
      </c>
      <c r="K11" s="66">
        <v>0.34840000000000004</v>
      </c>
    </row>
    <row r="12" spans="1:11" ht="12.75" customHeight="1">
      <c r="A12" s="26">
        <v>4</v>
      </c>
      <c r="B12" s="26" t="s">
        <v>318</v>
      </c>
      <c r="C12" s="26" t="s">
        <v>28</v>
      </c>
      <c r="D12" s="26" t="s">
        <v>20</v>
      </c>
      <c r="E12" s="70">
        <v>250000000</v>
      </c>
      <c r="F12" s="38">
        <v>2491.22</v>
      </c>
      <c r="G12" s="39">
        <v>0.0412</v>
      </c>
      <c r="H12" s="40">
        <v>41530</v>
      </c>
      <c r="J12" s="39" t="s">
        <v>20</v>
      </c>
      <c r="K12" s="66">
        <v>0.27149999999999996</v>
      </c>
    </row>
    <row r="13" spans="1:11" ht="12.75" customHeight="1">
      <c r="A13" s="26">
        <v>5</v>
      </c>
      <c r="B13" s="26" t="s">
        <v>319</v>
      </c>
      <c r="C13" s="26" t="s">
        <v>150</v>
      </c>
      <c r="D13" s="26" t="s">
        <v>16</v>
      </c>
      <c r="E13" s="70">
        <v>50000000</v>
      </c>
      <c r="F13" s="38">
        <v>499.3985</v>
      </c>
      <c r="G13" s="39">
        <v>0.0083</v>
      </c>
      <c r="H13" s="40">
        <v>41522</v>
      </c>
      <c r="J13" s="39" t="s">
        <v>13</v>
      </c>
      <c r="K13" s="66">
        <v>0.1234</v>
      </c>
    </row>
    <row r="14" spans="3:11" ht="12.75" customHeight="1">
      <c r="C14" s="43" t="s">
        <v>31</v>
      </c>
      <c r="D14" s="43"/>
      <c r="E14" s="71"/>
      <c r="F14" s="44">
        <f>SUM(F9:F13)</f>
        <v>10486.343499999999</v>
      </c>
      <c r="G14" s="45">
        <f>SUM(G9:G13)</f>
        <v>0.17339999999999997</v>
      </c>
      <c r="H14" s="46"/>
      <c r="I14" s="55"/>
      <c r="J14" s="39" t="s">
        <v>170</v>
      </c>
      <c r="K14" s="66">
        <v>0.041299999999999996</v>
      </c>
    </row>
    <row r="15" spans="6:11" ht="12.75" customHeight="1">
      <c r="F15" s="38"/>
      <c r="G15" s="39"/>
      <c r="H15" s="40"/>
      <c r="J15" s="39" t="s">
        <v>320</v>
      </c>
      <c r="K15" s="66">
        <v>0.041299999999999996</v>
      </c>
    </row>
    <row r="16" spans="3:11" ht="12.75" customHeight="1">
      <c r="C16" s="41" t="s">
        <v>34</v>
      </c>
      <c r="F16" s="38"/>
      <c r="G16" s="39"/>
      <c r="H16" s="40"/>
      <c r="J16" s="39" t="s">
        <v>25</v>
      </c>
      <c r="K16" s="66">
        <v>0.041100000000000005</v>
      </c>
    </row>
    <row r="17" spans="1:11" ht="12.75" customHeight="1">
      <c r="A17" s="26">
        <v>6</v>
      </c>
      <c r="B17" s="26" t="s">
        <v>321</v>
      </c>
      <c r="C17" s="26" t="s">
        <v>36</v>
      </c>
      <c r="D17" s="26" t="s">
        <v>20</v>
      </c>
      <c r="E17" s="70">
        <v>500000000</v>
      </c>
      <c r="F17" s="38">
        <v>4982.25</v>
      </c>
      <c r="G17" s="39">
        <v>0.0824</v>
      </c>
      <c r="H17" s="40">
        <v>41530</v>
      </c>
      <c r="J17" s="39" t="s">
        <v>37</v>
      </c>
      <c r="K17" s="66">
        <v>0.0083</v>
      </c>
    </row>
    <row r="18" spans="1:11" ht="12.75" customHeight="1">
      <c r="A18" s="26">
        <v>7</v>
      </c>
      <c r="B18" s="26" t="s">
        <v>323</v>
      </c>
      <c r="C18" s="26" t="s">
        <v>322</v>
      </c>
      <c r="D18" s="26" t="s">
        <v>20</v>
      </c>
      <c r="E18" s="70">
        <v>350000000</v>
      </c>
      <c r="F18" s="38">
        <v>3467.387</v>
      </c>
      <c r="G18" s="39">
        <v>0.057300000000000004</v>
      </c>
      <c r="H18" s="40">
        <v>41547</v>
      </c>
      <c r="J18" s="39" t="s">
        <v>40</v>
      </c>
      <c r="K18" s="66">
        <v>0.1247</v>
      </c>
    </row>
    <row r="19" spans="1:10" ht="12.75" customHeight="1">
      <c r="A19" s="26">
        <v>8</v>
      </c>
      <c r="B19" s="26" t="s">
        <v>324</v>
      </c>
      <c r="C19" s="26" t="s">
        <v>210</v>
      </c>
      <c r="D19" s="26" t="s">
        <v>13</v>
      </c>
      <c r="E19" s="70">
        <v>250000000</v>
      </c>
      <c r="F19" s="38">
        <v>2499.2475</v>
      </c>
      <c r="G19" s="39">
        <v>0.041299999999999996</v>
      </c>
      <c r="H19" s="40">
        <v>41519</v>
      </c>
      <c r="J19" s="39"/>
    </row>
    <row r="20" spans="1:8" ht="12.75" customHeight="1">
      <c r="A20" s="26">
        <v>9</v>
      </c>
      <c r="B20" s="26" t="s">
        <v>326</v>
      </c>
      <c r="C20" s="26" t="s">
        <v>325</v>
      </c>
      <c r="D20" s="26" t="s">
        <v>16</v>
      </c>
      <c r="E20" s="70">
        <v>250000000</v>
      </c>
      <c r="F20" s="38">
        <v>2498.3775</v>
      </c>
      <c r="G20" s="39">
        <v>0.041299999999999996</v>
      </c>
      <c r="H20" s="40">
        <v>41520</v>
      </c>
    </row>
    <row r="21" spans="1:8" ht="12.75" customHeight="1">
      <c r="A21" s="26">
        <v>10</v>
      </c>
      <c r="B21" s="26" t="s">
        <v>38</v>
      </c>
      <c r="C21" s="26" t="s">
        <v>36</v>
      </c>
      <c r="D21" s="26" t="s">
        <v>20</v>
      </c>
      <c r="E21" s="70">
        <v>250000000</v>
      </c>
      <c r="F21" s="38">
        <v>2497.7275</v>
      </c>
      <c r="G21" s="39">
        <v>0.041299999999999996</v>
      </c>
      <c r="H21" s="40">
        <v>41521</v>
      </c>
    </row>
    <row r="22" spans="1:8" ht="12.75" customHeight="1">
      <c r="A22" s="26">
        <v>11</v>
      </c>
      <c r="B22" s="26" t="s">
        <v>327</v>
      </c>
      <c r="C22" s="26" t="s">
        <v>46</v>
      </c>
      <c r="D22" s="26" t="s">
        <v>16</v>
      </c>
      <c r="E22" s="70">
        <v>250000000</v>
      </c>
      <c r="F22" s="38">
        <v>2496.73</v>
      </c>
      <c r="G22" s="39">
        <v>0.041299999999999996</v>
      </c>
      <c r="H22" s="40">
        <v>41522</v>
      </c>
    </row>
    <row r="23" spans="1:8" ht="12.75" customHeight="1">
      <c r="A23" s="26">
        <v>12</v>
      </c>
      <c r="B23" s="26" t="s">
        <v>329</v>
      </c>
      <c r="C23" s="26" t="s">
        <v>328</v>
      </c>
      <c r="D23" s="26" t="s">
        <v>16</v>
      </c>
      <c r="E23" s="70">
        <v>250000000</v>
      </c>
      <c r="F23" s="38">
        <v>2493.3325</v>
      </c>
      <c r="G23" s="39">
        <v>0.0412</v>
      </c>
      <c r="H23" s="40">
        <v>41527</v>
      </c>
    </row>
    <row r="24" spans="1:8" ht="12.75" customHeight="1">
      <c r="A24" s="26">
        <v>13</v>
      </c>
      <c r="B24" s="26" t="s">
        <v>330</v>
      </c>
      <c r="C24" s="26" t="s">
        <v>243</v>
      </c>
      <c r="D24" s="26" t="s">
        <v>13</v>
      </c>
      <c r="E24" s="70">
        <v>250000000</v>
      </c>
      <c r="F24" s="38">
        <v>2486.3125</v>
      </c>
      <c r="G24" s="39">
        <v>0.041100000000000005</v>
      </c>
      <c r="H24" s="40">
        <v>41537</v>
      </c>
    </row>
    <row r="25" spans="1:8" ht="12.75" customHeight="1">
      <c r="A25" s="26">
        <v>14</v>
      </c>
      <c r="B25" s="26" t="s">
        <v>331</v>
      </c>
      <c r="C25" s="26" t="s">
        <v>220</v>
      </c>
      <c r="D25" s="26" t="s">
        <v>20</v>
      </c>
      <c r="E25" s="70">
        <v>250000000</v>
      </c>
      <c r="F25" s="38">
        <v>2485.91</v>
      </c>
      <c r="G25" s="39">
        <v>0.041100000000000005</v>
      </c>
      <c r="H25" s="40">
        <v>41537</v>
      </c>
    </row>
    <row r="26" spans="1:8" ht="12.75" customHeight="1">
      <c r="A26" s="26">
        <v>15</v>
      </c>
      <c r="B26" s="26" t="s">
        <v>333</v>
      </c>
      <c r="C26" s="26" t="s">
        <v>332</v>
      </c>
      <c r="D26" s="26" t="s">
        <v>13</v>
      </c>
      <c r="E26" s="70">
        <v>250000000</v>
      </c>
      <c r="F26" s="38">
        <v>2481.98</v>
      </c>
      <c r="G26" s="39">
        <v>0.040999999999999995</v>
      </c>
      <c r="H26" s="40">
        <v>41543</v>
      </c>
    </row>
    <row r="27" spans="1:8" ht="12.75" customHeight="1">
      <c r="A27" s="26">
        <v>16</v>
      </c>
      <c r="B27" s="26" t="s">
        <v>270</v>
      </c>
      <c r="C27" s="26" t="s">
        <v>86</v>
      </c>
      <c r="D27" s="26" t="s">
        <v>16</v>
      </c>
      <c r="E27" s="70">
        <v>160000000</v>
      </c>
      <c r="F27" s="38">
        <v>1599.0304</v>
      </c>
      <c r="G27" s="39">
        <v>0.0264</v>
      </c>
      <c r="H27" s="40">
        <v>41520</v>
      </c>
    </row>
    <row r="28" spans="1:8" ht="12.75" customHeight="1">
      <c r="A28" s="26">
        <v>17</v>
      </c>
      <c r="B28" s="26" t="s">
        <v>47</v>
      </c>
      <c r="C28" s="26" t="s">
        <v>46</v>
      </c>
      <c r="D28" s="26" t="s">
        <v>16</v>
      </c>
      <c r="E28" s="70">
        <v>150000000</v>
      </c>
      <c r="F28" s="38">
        <v>1499.5095</v>
      </c>
      <c r="G28" s="39">
        <v>0.0248</v>
      </c>
      <c r="H28" s="40">
        <v>41519</v>
      </c>
    </row>
    <row r="29" spans="1:8" ht="12.75" customHeight="1">
      <c r="A29" s="26">
        <v>18</v>
      </c>
      <c r="B29" s="26" t="s">
        <v>334</v>
      </c>
      <c r="C29" s="26" t="s">
        <v>280</v>
      </c>
      <c r="D29" s="26" t="s">
        <v>16</v>
      </c>
      <c r="E29" s="70">
        <v>100000000</v>
      </c>
      <c r="F29" s="38">
        <v>995.011</v>
      </c>
      <c r="G29" s="39">
        <v>0.0165</v>
      </c>
      <c r="H29" s="40">
        <v>41533</v>
      </c>
    </row>
    <row r="30" spans="1:8" ht="12.75" customHeight="1">
      <c r="A30" s="26">
        <v>19</v>
      </c>
      <c r="B30" s="26" t="s">
        <v>336</v>
      </c>
      <c r="C30" s="26" t="s">
        <v>335</v>
      </c>
      <c r="D30" s="26" t="s">
        <v>16</v>
      </c>
      <c r="E30" s="70">
        <v>100000000</v>
      </c>
      <c r="F30" s="38">
        <v>992.491</v>
      </c>
      <c r="G30" s="39">
        <v>0.016399999999999998</v>
      </c>
      <c r="H30" s="40">
        <v>41544</v>
      </c>
    </row>
    <row r="31" spans="1:8" ht="12.75" customHeight="1">
      <c r="A31" s="26">
        <v>20</v>
      </c>
      <c r="B31" s="26" t="s">
        <v>338</v>
      </c>
      <c r="C31" s="26" t="s">
        <v>337</v>
      </c>
      <c r="D31" s="26" t="s">
        <v>16</v>
      </c>
      <c r="E31" s="70">
        <v>50000000</v>
      </c>
      <c r="F31" s="38">
        <v>499.7</v>
      </c>
      <c r="G31" s="39">
        <v>0.0083</v>
      </c>
      <c r="H31" s="40">
        <v>41520</v>
      </c>
    </row>
    <row r="32" spans="1:8" ht="12.75" customHeight="1">
      <c r="A32" s="26">
        <v>21</v>
      </c>
      <c r="B32" s="26" t="s">
        <v>48</v>
      </c>
      <c r="C32" s="26" t="s">
        <v>36</v>
      </c>
      <c r="D32" s="26" t="s">
        <v>20</v>
      </c>
      <c r="E32" s="70">
        <v>50000000</v>
      </c>
      <c r="F32" s="38">
        <v>497.797</v>
      </c>
      <c r="G32" s="39">
        <v>0.008199999999999999</v>
      </c>
      <c r="H32" s="40">
        <v>41533</v>
      </c>
    </row>
    <row r="33" spans="3:9" ht="12.75" customHeight="1">
      <c r="C33" s="43" t="s">
        <v>31</v>
      </c>
      <c r="D33" s="43"/>
      <c r="E33" s="71"/>
      <c r="F33" s="44">
        <f>SUM(F17:F32)</f>
        <v>34472.793399999995</v>
      </c>
      <c r="G33" s="45">
        <f>SUM(G17:G32)</f>
        <v>0.5699</v>
      </c>
      <c r="H33" s="46"/>
      <c r="I33" s="55"/>
    </row>
    <row r="34" spans="6:8" ht="12.75" customHeight="1">
      <c r="F34" s="38"/>
      <c r="G34" s="39"/>
      <c r="H34" s="40"/>
    </row>
    <row r="35" spans="3:8" ht="12.75" customHeight="1">
      <c r="C35" s="41" t="s">
        <v>51</v>
      </c>
      <c r="F35" s="38"/>
      <c r="G35" s="39"/>
      <c r="H35" s="40"/>
    </row>
    <row r="36" spans="1:8" ht="12.75" customHeight="1">
      <c r="A36" s="26">
        <v>22</v>
      </c>
      <c r="B36" s="26" t="s">
        <v>53</v>
      </c>
      <c r="C36" s="26" t="s">
        <v>348</v>
      </c>
      <c r="D36" s="26" t="s">
        <v>25</v>
      </c>
      <c r="E36" s="70">
        <v>250000000</v>
      </c>
      <c r="F36" s="38">
        <v>2485.2425</v>
      </c>
      <c r="G36" s="39">
        <v>0.041100000000000005</v>
      </c>
      <c r="H36" s="40">
        <v>41543</v>
      </c>
    </row>
    <row r="37" spans="3:9" ht="12.75" customHeight="1">
      <c r="C37" s="43" t="s">
        <v>31</v>
      </c>
      <c r="D37" s="43"/>
      <c r="E37" s="71"/>
      <c r="F37" s="44">
        <f>SUM(F36:F36)</f>
        <v>2485.2425</v>
      </c>
      <c r="G37" s="45">
        <f>SUM(G36:G36)</f>
        <v>0.041100000000000005</v>
      </c>
      <c r="H37" s="46"/>
      <c r="I37" s="55"/>
    </row>
    <row r="38" spans="6:8" ht="12.75" customHeight="1">
      <c r="F38" s="38"/>
      <c r="G38" s="39"/>
      <c r="H38" s="40"/>
    </row>
    <row r="39" spans="3:8" ht="12.75" customHeight="1">
      <c r="C39" s="41" t="s">
        <v>56</v>
      </c>
      <c r="F39" s="38"/>
      <c r="G39" s="39"/>
      <c r="H39" s="40"/>
    </row>
    <row r="40" spans="3:8" ht="12.75" customHeight="1">
      <c r="C40" s="41" t="s">
        <v>57</v>
      </c>
      <c r="F40" s="38"/>
      <c r="G40" s="39"/>
      <c r="H40" s="40"/>
    </row>
    <row r="41" spans="1:8" ht="12.75" customHeight="1">
      <c r="A41" s="26">
        <v>23</v>
      </c>
      <c r="B41" s="26" t="s">
        <v>339</v>
      </c>
      <c r="C41" s="26" t="s">
        <v>86</v>
      </c>
      <c r="D41" s="26" t="s">
        <v>170</v>
      </c>
      <c r="E41" s="70">
        <v>250000000</v>
      </c>
      <c r="F41" s="38">
        <v>2497.2925</v>
      </c>
      <c r="G41" s="39">
        <v>0.041299999999999996</v>
      </c>
      <c r="H41" s="40">
        <v>41529</v>
      </c>
    </row>
    <row r="42" spans="1:8" ht="12.75" customHeight="1">
      <c r="A42" s="26">
        <v>24</v>
      </c>
      <c r="B42" s="26" t="s">
        <v>341</v>
      </c>
      <c r="C42" s="26" t="s">
        <v>340</v>
      </c>
      <c r="D42" s="26" t="s">
        <v>37</v>
      </c>
      <c r="E42" s="70">
        <v>50000000</v>
      </c>
      <c r="F42" s="38">
        <v>499.4305</v>
      </c>
      <c r="G42" s="39">
        <v>0.0083</v>
      </c>
      <c r="H42" s="40">
        <v>41530</v>
      </c>
    </row>
    <row r="43" spans="3:9" ht="12.75" customHeight="1">
      <c r="C43" s="43" t="s">
        <v>31</v>
      </c>
      <c r="D43" s="43"/>
      <c r="E43" s="71"/>
      <c r="F43" s="44">
        <f>SUM(F41:F42)</f>
        <v>2996.723</v>
      </c>
      <c r="G43" s="45">
        <f>SUM(G41:G42)</f>
        <v>0.0496</v>
      </c>
      <c r="H43" s="46"/>
      <c r="I43" s="55"/>
    </row>
    <row r="44" spans="6:8" ht="12.75" customHeight="1">
      <c r="F44" s="38"/>
      <c r="G44" s="39"/>
      <c r="H44" s="40"/>
    </row>
    <row r="45" spans="3:8" ht="12.75" customHeight="1">
      <c r="C45" s="41" t="s">
        <v>342</v>
      </c>
      <c r="F45" s="38"/>
      <c r="G45" s="39"/>
      <c r="H45" s="40"/>
    </row>
    <row r="46" spans="1:8" ht="12.75" customHeight="1">
      <c r="A46" s="26">
        <v>25</v>
      </c>
      <c r="B46" s="26" t="s">
        <v>344</v>
      </c>
      <c r="C46" s="26" t="s">
        <v>343</v>
      </c>
      <c r="D46" s="26" t="s">
        <v>320</v>
      </c>
      <c r="E46" s="70">
        <v>250000000</v>
      </c>
      <c r="F46" s="38">
        <v>2500</v>
      </c>
      <c r="G46" s="39">
        <v>0.041299999999999996</v>
      </c>
      <c r="H46" s="40">
        <v>41544</v>
      </c>
    </row>
    <row r="47" spans="3:9" ht="12.75" customHeight="1">
      <c r="C47" s="43" t="s">
        <v>31</v>
      </c>
      <c r="D47" s="43"/>
      <c r="E47" s="71"/>
      <c r="F47" s="44">
        <f>SUM(F46:F46)</f>
        <v>2500</v>
      </c>
      <c r="G47" s="45">
        <f>SUM(G46:G46)</f>
        <v>0.041299999999999996</v>
      </c>
      <c r="H47" s="46"/>
      <c r="I47" s="55"/>
    </row>
    <row r="48" spans="6:8" ht="12.75" customHeight="1">
      <c r="F48" s="38"/>
      <c r="G48" s="39"/>
      <c r="H48" s="40"/>
    </row>
    <row r="49" spans="3:8" ht="12.75" customHeight="1">
      <c r="C49" s="41" t="s">
        <v>67</v>
      </c>
      <c r="F49" s="38">
        <v>7079.037375</v>
      </c>
      <c r="G49" s="39">
        <v>0.11710000000000001</v>
      </c>
      <c r="H49" s="40"/>
    </row>
    <row r="50" spans="3:9" ht="12.75" customHeight="1">
      <c r="C50" s="43" t="s">
        <v>31</v>
      </c>
      <c r="D50" s="43"/>
      <c r="E50" s="71"/>
      <c r="F50" s="44">
        <f>SUM(F49:F49)</f>
        <v>7079.037375</v>
      </c>
      <c r="G50" s="45">
        <f>SUM(G49:G49)</f>
        <v>0.11710000000000001</v>
      </c>
      <c r="H50" s="46"/>
      <c r="I50" s="55"/>
    </row>
    <row r="51" spans="6:8" ht="12.75" customHeight="1">
      <c r="F51" s="38"/>
      <c r="G51" s="39"/>
      <c r="H51" s="40"/>
    </row>
    <row r="52" spans="3:8" ht="12.75" customHeight="1">
      <c r="C52" s="41" t="s">
        <v>68</v>
      </c>
      <c r="F52" s="38"/>
      <c r="G52" s="39"/>
      <c r="H52" s="40"/>
    </row>
    <row r="53" spans="3:8" ht="12.75" customHeight="1">
      <c r="C53" s="41" t="s">
        <v>69</v>
      </c>
      <c r="F53" s="38">
        <v>458.242327</v>
      </c>
      <c r="G53" s="39">
        <v>0.0076</v>
      </c>
      <c r="H53" s="40"/>
    </row>
    <row r="54" spans="3:9" ht="12.75" customHeight="1">
      <c r="C54" s="43" t="s">
        <v>31</v>
      </c>
      <c r="D54" s="43"/>
      <c r="E54" s="71"/>
      <c r="F54" s="44">
        <f>SUM(F53:F53)</f>
        <v>458.242327</v>
      </c>
      <c r="G54" s="45">
        <f>SUM(G53:G53)</f>
        <v>0.0076</v>
      </c>
      <c r="H54" s="46"/>
      <c r="I54" s="55"/>
    </row>
    <row r="55" spans="3:9" ht="12.75" customHeight="1">
      <c r="C55" s="47" t="s">
        <v>70</v>
      </c>
      <c r="D55" s="47"/>
      <c r="E55" s="72"/>
      <c r="F55" s="48">
        <f>SUM(F14,F33,F37,F43,F47,F50,F54)</f>
        <v>60478.382101999996</v>
      </c>
      <c r="G55" s="49">
        <f>SUM(G14,G33,G37,G43,G47,G50,G54)</f>
        <v>1</v>
      </c>
      <c r="H55" s="50"/>
      <c r="I55" s="56"/>
    </row>
    <row r="56" ht="12.75" customHeight="1"/>
    <row r="57" ht="12.75" customHeight="1">
      <c r="C57" s="1" t="s">
        <v>346</v>
      </c>
    </row>
    <row r="58" ht="12.75" customHeight="1">
      <c r="C58" s="1" t="s">
        <v>347</v>
      </c>
    </row>
    <row r="59" ht="12.75" customHeight="1">
      <c r="C59" s="41"/>
    </row>
    <row r="60" ht="12.75" customHeight="1"/>
    <row r="61" spans="3:12" ht="12.75" customHeight="1">
      <c r="C61" s="80" t="s">
        <v>349</v>
      </c>
      <c r="D61"/>
      <c r="E61" s="74"/>
      <c r="F61"/>
      <c r="G61"/>
      <c r="H61"/>
      <c r="I61" s="57"/>
      <c r="J61"/>
      <c r="K61" s="75"/>
      <c r="L61" s="57"/>
    </row>
    <row r="62" spans="3:12" ht="12.75" customHeight="1">
      <c r="C62" s="80" t="s">
        <v>350</v>
      </c>
      <c r="D62" s="81" t="s">
        <v>351</v>
      </c>
      <c r="E62" s="74"/>
      <c r="F62"/>
      <c r="G62"/>
      <c r="H62"/>
      <c r="I62" s="57"/>
      <c r="J62"/>
      <c r="K62" s="75"/>
      <c r="L62" s="57"/>
    </row>
    <row r="63" spans="3:12" ht="12.75" customHeight="1">
      <c r="C63" s="80" t="s">
        <v>459</v>
      </c>
      <c r="D63"/>
      <c r="E63" s="74"/>
      <c r="F63"/>
      <c r="G63"/>
      <c r="H63"/>
      <c r="I63" s="57"/>
      <c r="J63"/>
      <c r="K63" s="75"/>
      <c r="L63" s="57"/>
    </row>
    <row r="64" spans="3:12" ht="12.75" customHeight="1">
      <c r="C64" s="82" t="s">
        <v>352</v>
      </c>
      <c r="D64">
        <v>1284.0198</v>
      </c>
      <c r="E64" s="74"/>
      <c r="F64"/>
      <c r="G64"/>
      <c r="H64"/>
      <c r="I64" s="57"/>
      <c r="J64"/>
      <c r="K64" s="75"/>
      <c r="L64" s="57"/>
    </row>
    <row r="65" spans="3:12" ht="12.75" customHeight="1">
      <c r="C65" s="82" t="s">
        <v>353</v>
      </c>
      <c r="D65" s="84">
        <v>1000.37</v>
      </c>
      <c r="E65" s="74"/>
      <c r="F65"/>
      <c r="G65"/>
      <c r="H65"/>
      <c r="I65" s="57"/>
      <c r="J65"/>
      <c r="K65" s="75"/>
      <c r="L65" s="57"/>
    </row>
    <row r="66" spans="3:12" ht="12.75" customHeight="1">
      <c r="C66" s="82" t="s">
        <v>354</v>
      </c>
      <c r="D66">
        <v>1000.3048</v>
      </c>
      <c r="E66" s="74"/>
      <c r="F66"/>
      <c r="G66"/>
      <c r="H66"/>
      <c r="I66" s="57"/>
      <c r="J66"/>
      <c r="K66" s="75"/>
      <c r="L66" s="57"/>
    </row>
    <row r="67" spans="3:12" ht="12.75" customHeight="1">
      <c r="C67" s="82" t="s">
        <v>355</v>
      </c>
      <c r="D67">
        <v>1001.4987</v>
      </c>
      <c r="E67" s="74"/>
      <c r="F67"/>
      <c r="G67"/>
      <c r="H67"/>
      <c r="I67" s="57"/>
      <c r="J67"/>
      <c r="K67" s="75"/>
      <c r="L67" s="57"/>
    </row>
    <row r="68" spans="3:12" ht="12.75" customHeight="1">
      <c r="C68" s="82" t="s">
        <v>356</v>
      </c>
      <c r="D68">
        <v>1001.4917</v>
      </c>
      <c r="E68" s="74"/>
      <c r="F68"/>
      <c r="G68"/>
      <c r="H68"/>
      <c r="I68" s="57"/>
      <c r="J68"/>
      <c r="K68" s="75"/>
      <c r="L68" s="57"/>
    </row>
    <row r="69" spans="3:12" ht="12.75" customHeight="1">
      <c r="C69" s="83" t="s">
        <v>357</v>
      </c>
      <c r="D69" s="84">
        <v>1284.004</v>
      </c>
      <c r="E69" s="74"/>
      <c r="F69"/>
      <c r="G69"/>
      <c r="H69"/>
      <c r="I69" s="57"/>
      <c r="J69"/>
      <c r="K69" s="75"/>
      <c r="L69" s="57"/>
    </row>
    <row r="70" spans="3:12" ht="12.75" customHeight="1">
      <c r="C70" s="82" t="s">
        <v>358</v>
      </c>
      <c r="D70">
        <v>1284.6007</v>
      </c>
      <c r="E70" s="74"/>
      <c r="F70"/>
      <c r="G70"/>
      <c r="H70"/>
      <c r="I70" s="57"/>
      <c r="J70"/>
      <c r="K70" s="75"/>
      <c r="L70" s="57"/>
    </row>
    <row r="71" spans="3:12" ht="12.75" customHeight="1">
      <c r="C71" s="82" t="s">
        <v>359</v>
      </c>
      <c r="D71" s="84">
        <v>1000.42</v>
      </c>
      <c r="E71" s="74"/>
      <c r="F71"/>
      <c r="G71"/>
      <c r="H71"/>
      <c r="I71" s="57"/>
      <c r="J71"/>
      <c r="K71" s="75"/>
      <c r="L71" s="57"/>
    </row>
    <row r="72" spans="3:12" ht="12.75" customHeight="1">
      <c r="C72" s="82" t="s">
        <v>360</v>
      </c>
      <c r="D72">
        <v>1000.4241</v>
      </c>
      <c r="E72" s="74"/>
      <c r="F72"/>
      <c r="G72"/>
      <c r="H72"/>
      <c r="I72" s="57"/>
      <c r="J72"/>
      <c r="K72" s="75"/>
      <c r="L72" s="57"/>
    </row>
    <row r="73" spans="3:12" ht="12.75" customHeight="1">
      <c r="C73" s="82" t="s">
        <v>361</v>
      </c>
      <c r="D73">
        <v>1001.6435</v>
      </c>
      <c r="E73" s="74"/>
      <c r="F73"/>
      <c r="G73"/>
      <c r="H73"/>
      <c r="I73" s="57"/>
      <c r="J73"/>
      <c r="K73" s="75"/>
      <c r="L73" s="57"/>
    </row>
    <row r="74" spans="3:12" ht="12.75" customHeight="1">
      <c r="C74" s="83" t="s">
        <v>362</v>
      </c>
      <c r="D74">
        <v>1284.6198</v>
      </c>
      <c r="E74" s="74"/>
      <c r="F74"/>
      <c r="G74"/>
      <c r="H74"/>
      <c r="I74" s="57"/>
      <c r="J74"/>
      <c r="K74" s="75"/>
      <c r="L74" s="57"/>
    </row>
    <row r="75" spans="3:12" ht="12.75" customHeight="1">
      <c r="C75" s="82"/>
      <c r="D75"/>
      <c r="E75" s="74"/>
      <c r="F75"/>
      <c r="G75"/>
      <c r="H75"/>
      <c r="I75" s="57"/>
      <c r="J75"/>
      <c r="K75" s="75"/>
      <c r="L75" s="57"/>
    </row>
    <row r="76" spans="3:12" ht="12.75" customHeight="1">
      <c r="C76" s="82" t="s">
        <v>461</v>
      </c>
      <c r="D76"/>
      <c r="E76" s="74"/>
      <c r="F76"/>
      <c r="G76"/>
      <c r="H76"/>
      <c r="I76" s="57"/>
      <c r="J76"/>
      <c r="K76" s="75"/>
      <c r="L76" s="57"/>
    </row>
    <row r="77" spans="3:12" ht="12.75" customHeight="1">
      <c r="C77" s="82" t="s">
        <v>352</v>
      </c>
      <c r="D77">
        <v>1295.4847</v>
      </c>
      <c r="E77" s="74"/>
      <c r="F77"/>
      <c r="G77"/>
      <c r="H77"/>
      <c r="I77" s="57"/>
      <c r="J77"/>
      <c r="K77" s="75"/>
      <c r="L77" s="57"/>
    </row>
    <row r="78" spans="3:12" ht="12.75" customHeight="1">
      <c r="C78" s="82" t="s">
        <v>353</v>
      </c>
      <c r="D78" s="84">
        <v>1000.37</v>
      </c>
      <c r="E78" s="74"/>
      <c r="F78"/>
      <c r="G78"/>
      <c r="H78"/>
      <c r="I78" s="57"/>
      <c r="J78"/>
      <c r="K78" s="75"/>
      <c r="L78" s="57"/>
    </row>
    <row r="79" spans="3:12" ht="12.75" customHeight="1">
      <c r="C79" s="82" t="s">
        <v>354</v>
      </c>
      <c r="D79">
        <v>1001.1166</v>
      </c>
      <c r="E79" s="74"/>
      <c r="F79"/>
      <c r="G79"/>
      <c r="H79"/>
      <c r="I79" s="57"/>
      <c r="J79"/>
      <c r="K79" s="75"/>
      <c r="L79" s="57"/>
    </row>
    <row r="80" spans="3:12" ht="12.75" customHeight="1">
      <c r="C80" s="82" t="s">
        <v>355</v>
      </c>
      <c r="D80">
        <v>1001.3831</v>
      </c>
      <c r="E80" s="74"/>
      <c r="F80"/>
      <c r="G80"/>
      <c r="H80"/>
      <c r="I80" s="57"/>
      <c r="J80"/>
      <c r="K80" s="75"/>
      <c r="L80" s="57"/>
    </row>
    <row r="81" spans="3:12" ht="12.75" customHeight="1">
      <c r="C81" s="82" t="s">
        <v>356</v>
      </c>
      <c r="D81">
        <v>1001.3878</v>
      </c>
      <c r="E81" s="74"/>
      <c r="F81"/>
      <c r="G81"/>
      <c r="H81"/>
      <c r="I81" s="57"/>
      <c r="J81"/>
      <c r="K81" s="75"/>
      <c r="L81" s="57"/>
    </row>
    <row r="82" spans="3:12" ht="12.75" customHeight="1">
      <c r="C82" s="83" t="s">
        <v>357</v>
      </c>
      <c r="D82" s="84">
        <v>1295.438</v>
      </c>
      <c r="E82" s="74"/>
      <c r="F82"/>
      <c r="G82"/>
      <c r="H82"/>
      <c r="I82" s="57"/>
      <c r="J82"/>
      <c r="K82" s="75"/>
      <c r="L82" s="57"/>
    </row>
    <row r="83" spans="3:12" ht="12.75" customHeight="1">
      <c r="C83" s="82" t="s">
        <v>358</v>
      </c>
      <c r="D83">
        <v>1296.3584</v>
      </c>
      <c r="E83" s="74"/>
      <c r="F83"/>
      <c r="G83"/>
      <c r="H83"/>
      <c r="I83" s="57"/>
      <c r="J83"/>
      <c r="K83" s="75"/>
      <c r="L83" s="57"/>
    </row>
    <row r="84" spans="3:12" ht="12.75" customHeight="1">
      <c r="C84" s="82" t="s">
        <v>359</v>
      </c>
      <c r="D84" s="84">
        <v>1000.42</v>
      </c>
      <c r="E84" s="74"/>
      <c r="F84"/>
      <c r="G84"/>
      <c r="H84"/>
      <c r="I84" s="57"/>
      <c r="J84"/>
      <c r="K84" s="75"/>
      <c r="L84" s="57"/>
    </row>
    <row r="85" spans="3:12" ht="12.75">
      <c r="C85" s="82" t="s">
        <v>360</v>
      </c>
      <c r="D85" s="84">
        <v>1001.29</v>
      </c>
      <c r="E85" s="74"/>
      <c r="F85"/>
      <c r="G85"/>
      <c r="H85"/>
      <c r="I85" s="57"/>
      <c r="J85"/>
      <c r="K85" s="75"/>
      <c r="L85" s="57"/>
    </row>
    <row r="86" spans="3:12" ht="12.75">
      <c r="C86" s="82" t="s">
        <v>361</v>
      </c>
      <c r="D86">
        <v>1001.5829</v>
      </c>
      <c r="E86" s="74"/>
      <c r="F86"/>
      <c r="G86"/>
      <c r="H86"/>
      <c r="I86" s="57"/>
      <c r="J86"/>
      <c r="K86" s="75"/>
      <c r="L86" s="57"/>
    </row>
    <row r="87" spans="3:12" ht="12.75">
      <c r="C87" s="83" t="s">
        <v>362</v>
      </c>
      <c r="D87">
        <v>1296.3454</v>
      </c>
      <c r="E87" s="74"/>
      <c r="F87"/>
      <c r="G87"/>
      <c r="H87"/>
      <c r="I87" s="57"/>
      <c r="J87"/>
      <c r="K87" s="75"/>
      <c r="L87" s="57"/>
    </row>
    <row r="88" spans="3:12" ht="12.75">
      <c r="C88" s="85" t="s">
        <v>363</v>
      </c>
      <c r="D88" s="81" t="s">
        <v>351</v>
      </c>
      <c r="E88" s="74"/>
      <c r="F88"/>
      <c r="G88"/>
      <c r="H88"/>
      <c r="I88" s="57"/>
      <c r="J88"/>
      <c r="K88" s="75"/>
      <c r="L88" s="57"/>
    </row>
    <row r="89" spans="3:12" ht="12.75">
      <c r="C89" s="85" t="s">
        <v>364</v>
      </c>
      <c r="D89" s="81" t="s">
        <v>351</v>
      </c>
      <c r="E89" s="74"/>
      <c r="F89"/>
      <c r="G89"/>
      <c r="H89"/>
      <c r="I89" s="57"/>
      <c r="J89"/>
      <c r="K89" s="75"/>
      <c r="L89" s="57"/>
    </row>
    <row r="90" spans="3:12" ht="12.75">
      <c r="C90" s="85" t="s">
        <v>365</v>
      </c>
      <c r="D90">
        <v>2500</v>
      </c>
      <c r="E90" s="74"/>
      <c r="F90"/>
      <c r="G90"/>
      <c r="H90"/>
      <c r="I90" s="57"/>
      <c r="J90"/>
      <c r="K90" s="75"/>
      <c r="L90" s="57"/>
    </row>
    <row r="91" spans="3:12" ht="12.75">
      <c r="C91" s="85" t="s">
        <v>366</v>
      </c>
      <c r="D91" s="173" t="s">
        <v>468</v>
      </c>
      <c r="E91" s="74"/>
      <c r="F91"/>
      <c r="G91"/>
      <c r="H91"/>
      <c r="I91" s="57"/>
      <c r="J91"/>
      <c r="K91" s="75"/>
      <c r="L91" s="57"/>
    </row>
    <row r="92" spans="3:12" ht="12.75">
      <c r="C92" s="80" t="s">
        <v>367</v>
      </c>
      <c r="D92"/>
      <c r="E92" s="74"/>
      <c r="F92"/>
      <c r="G92"/>
      <c r="H92"/>
      <c r="I92" s="57"/>
      <c r="J92"/>
      <c r="K92" s="75"/>
      <c r="L92" s="57"/>
    </row>
    <row r="93" spans="3:12" ht="12.75">
      <c r="C93" s="86" t="s">
        <v>368</v>
      </c>
      <c r="D93" s="87" t="s">
        <v>369</v>
      </c>
      <c r="E93" s="87" t="s">
        <v>370</v>
      </c>
      <c r="F93"/>
      <c r="G93"/>
      <c r="H93"/>
      <c r="I93" s="57"/>
      <c r="J93"/>
      <c r="K93" s="75"/>
      <c r="L93" s="57"/>
    </row>
    <row r="94" spans="3:12" ht="12.75">
      <c r="C94" s="82" t="s">
        <v>353</v>
      </c>
      <c r="D94">
        <v>6.930469000000001</v>
      </c>
      <c r="E94" s="88">
        <v>6.6374530000000025</v>
      </c>
      <c r="F94"/>
      <c r="G94"/>
      <c r="H94"/>
      <c r="I94" s="57"/>
      <c r="J94"/>
      <c r="K94" s="75"/>
      <c r="L94" s="57"/>
    </row>
    <row r="95" spans="3:12" ht="12.75">
      <c r="C95" s="82" t="s">
        <v>354</v>
      </c>
      <c r="D95">
        <v>6.301429</v>
      </c>
      <c r="E95" s="88">
        <v>6.03501</v>
      </c>
      <c r="F95"/>
      <c r="G95"/>
      <c r="H95"/>
      <c r="I95" s="57"/>
      <c r="J95"/>
      <c r="K95" s="75"/>
      <c r="L95" s="57"/>
    </row>
    <row r="96" spans="3:12" ht="12.75">
      <c r="C96" s="82" t="s">
        <v>355</v>
      </c>
      <c r="D96">
        <v>7.0327850000000005</v>
      </c>
      <c r="E96" s="88">
        <v>6.735444</v>
      </c>
      <c r="F96"/>
      <c r="G96"/>
      <c r="H96"/>
      <c r="I96" s="57"/>
      <c r="J96"/>
      <c r="K96" s="75"/>
      <c r="L96" s="57"/>
    </row>
    <row r="97" spans="3:12" ht="12.75">
      <c r="C97" s="82" t="s">
        <v>356</v>
      </c>
      <c r="D97">
        <v>7.039471</v>
      </c>
      <c r="E97" s="88">
        <v>6.741847</v>
      </c>
      <c r="F97"/>
      <c r="G97"/>
      <c r="H97"/>
      <c r="I97" s="57"/>
      <c r="J97"/>
      <c r="K97" s="75"/>
      <c r="L97" s="57"/>
    </row>
    <row r="98" spans="3:12" ht="12.75">
      <c r="C98" s="82" t="s">
        <v>359</v>
      </c>
      <c r="D98">
        <v>7.103444000000001</v>
      </c>
      <c r="E98" s="88">
        <v>6.803117</v>
      </c>
      <c r="F98"/>
      <c r="G98"/>
      <c r="H98"/>
      <c r="I98" s="57"/>
      <c r="J98"/>
      <c r="K98" s="75"/>
      <c r="L98" s="57"/>
    </row>
    <row r="99" spans="3:12" ht="12.75">
      <c r="C99" s="82" t="s">
        <v>360</v>
      </c>
      <c r="D99">
        <v>6.432622</v>
      </c>
      <c r="E99" s="88">
        <v>6.160654</v>
      </c>
      <c r="F99"/>
      <c r="G99"/>
      <c r="H99"/>
      <c r="I99" s="57"/>
      <c r="J99"/>
      <c r="K99" s="75"/>
      <c r="L99" s="57"/>
    </row>
    <row r="100" spans="3:12" ht="12.75">
      <c r="C100" s="89" t="s">
        <v>371</v>
      </c>
      <c r="D100">
        <v>7.178648</v>
      </c>
      <c r="E100" s="88">
        <v>6.87514</v>
      </c>
      <c r="F100"/>
      <c r="G100"/>
      <c r="H100"/>
      <c r="I100" s="57"/>
      <c r="J100"/>
      <c r="K100" s="75"/>
      <c r="L100" s="57"/>
    </row>
    <row r="101" spans="3:12" ht="12.75">
      <c r="C101" s="90" t="s">
        <v>372</v>
      </c>
      <c r="D101"/>
      <c r="E101" s="74"/>
      <c r="F101"/>
      <c r="G101"/>
      <c r="H101"/>
      <c r="I101" s="57"/>
      <c r="J101"/>
      <c r="K101" s="75"/>
      <c r="L101" s="57"/>
    </row>
    <row r="102" spans="3:12" ht="12.75">
      <c r="C102" s="91" t="s">
        <v>373</v>
      </c>
      <c r="D102"/>
      <c r="E102" s="74"/>
      <c r="F102"/>
      <c r="G102"/>
      <c r="H102"/>
      <c r="I102" s="57"/>
      <c r="J102"/>
      <c r="K102" s="75"/>
      <c r="L102" s="57"/>
    </row>
    <row r="103" spans="3:12" ht="12.75">
      <c r="C103"/>
      <c r="D103"/>
      <c r="E103" s="74"/>
      <c r="F103"/>
      <c r="G103"/>
      <c r="H103"/>
      <c r="I103" s="57"/>
      <c r="J103"/>
      <c r="K103" s="75"/>
      <c r="L103" s="57"/>
    </row>
    <row r="104" spans="3:12" ht="12.75">
      <c r="C104"/>
      <c r="D104"/>
      <c r="E104" s="88"/>
      <c r="F104"/>
      <c r="G104"/>
      <c r="H104"/>
      <c r="I104" s="57"/>
      <c r="J104"/>
      <c r="K104" s="75"/>
      <c r="L104" s="57"/>
    </row>
    <row r="105" spans="3:12" ht="12.75">
      <c r="C105" s="14"/>
      <c r="D105"/>
      <c r="E105" s="74"/>
      <c r="F105"/>
      <c r="G105"/>
      <c r="H105"/>
      <c r="I105" s="57"/>
      <c r="J105"/>
      <c r="K105" s="75"/>
      <c r="L105" s="57"/>
    </row>
    <row r="106" spans="3:12" ht="12.75">
      <c r="C106"/>
      <c r="D106"/>
      <c r="E106" s="74"/>
      <c r="F106"/>
      <c r="G106"/>
      <c r="H106"/>
      <c r="I106" s="57"/>
      <c r="J106"/>
      <c r="K106" s="75"/>
      <c r="L106" s="57"/>
    </row>
    <row r="107" spans="3:12" ht="12.75">
      <c r="C107"/>
      <c r="D107"/>
      <c r="E107" s="74"/>
      <c r="F107"/>
      <c r="G107"/>
      <c r="H107"/>
      <c r="I107" s="57"/>
      <c r="J107"/>
      <c r="K107" s="75"/>
      <c r="L107" s="57"/>
    </row>
    <row r="108" spans="3:12" ht="12.75">
      <c r="C108"/>
      <c r="D108"/>
      <c r="E108" s="74"/>
      <c r="F108"/>
      <c r="G108"/>
      <c r="H108"/>
      <c r="I108" s="57"/>
      <c r="J108"/>
      <c r="K108" s="75"/>
      <c r="L108" s="57"/>
    </row>
    <row r="109" spans="3:12" ht="12.75">
      <c r="C109"/>
      <c r="D109"/>
      <c r="E109" s="74"/>
      <c r="F109"/>
      <c r="G109"/>
      <c r="H109"/>
      <c r="I109" s="57"/>
      <c r="J109"/>
      <c r="K109" s="75"/>
      <c r="L109" s="57"/>
    </row>
  </sheetData>
  <sheetProtection/>
  <mergeCells count="1">
    <mergeCell ref="C1:G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38.00390625" style="0" customWidth="1"/>
    <col min="4" max="4" width="15.57421875" style="0" customWidth="1"/>
    <col min="5" max="5" width="15.57421875" style="7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17.421875" style="0" customWidth="1"/>
    <col min="11" max="11" width="9.140625" style="0" customWidth="1"/>
    <col min="12" max="12" width="15.28125" style="57" customWidth="1"/>
  </cols>
  <sheetData>
    <row r="1" spans="1:8" ht="18.75">
      <c r="A1" s="2"/>
      <c r="B1" s="2"/>
      <c r="C1" s="179" t="s">
        <v>261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68"/>
      <c r="F2" s="6"/>
      <c r="G2" s="7"/>
      <c r="H2" s="62"/>
    </row>
    <row r="3" spans="1:8" ht="15.75" customHeight="1">
      <c r="A3" s="8"/>
      <c r="B3" s="8"/>
      <c r="C3" s="9"/>
      <c r="D3" s="3"/>
      <c r="E3" s="68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69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263</v>
      </c>
      <c r="C9" t="s">
        <v>262</v>
      </c>
      <c r="D9" t="s">
        <v>16</v>
      </c>
      <c r="E9" s="74">
        <v>36000000</v>
      </c>
      <c r="F9" s="14">
        <v>352.41372</v>
      </c>
      <c r="G9" s="15">
        <v>0.048499999999999995</v>
      </c>
      <c r="H9" s="16">
        <v>41583</v>
      </c>
    </row>
    <row r="10" spans="3:11" ht="12.75" customHeight="1">
      <c r="C10" s="18" t="s">
        <v>31</v>
      </c>
      <c r="D10" s="18"/>
      <c r="E10" s="71"/>
      <c r="F10" s="19">
        <f>SUM(F9:F9)</f>
        <v>352.41372</v>
      </c>
      <c r="G10" s="20">
        <f>SUM(G9:G9)</f>
        <v>0.048499999999999995</v>
      </c>
      <c r="H10" s="21"/>
      <c r="I10" s="59"/>
      <c r="J10" s="17" t="s">
        <v>17</v>
      </c>
      <c r="K10" s="17" t="s">
        <v>18</v>
      </c>
    </row>
    <row r="11" spans="6:11" ht="12.75" customHeight="1">
      <c r="F11" s="14"/>
      <c r="G11" s="15"/>
      <c r="H11" s="16"/>
      <c r="J11" s="15" t="s">
        <v>16</v>
      </c>
      <c r="K11" s="15">
        <v>0.7833</v>
      </c>
    </row>
    <row r="12" spans="3:11" ht="12.75" customHeight="1">
      <c r="C12" s="1" t="s">
        <v>34</v>
      </c>
      <c r="F12" s="14"/>
      <c r="G12" s="15"/>
      <c r="H12" s="16"/>
      <c r="J12" s="15" t="s">
        <v>20</v>
      </c>
      <c r="K12" s="15">
        <v>0.2054</v>
      </c>
    </row>
    <row r="13" spans="1:11" ht="12.75" customHeight="1">
      <c r="A13">
        <v>2</v>
      </c>
      <c r="B13" t="s">
        <v>48</v>
      </c>
      <c r="C13" t="s">
        <v>36</v>
      </c>
      <c r="D13" t="s">
        <v>20</v>
      </c>
      <c r="E13" s="74">
        <v>150000000</v>
      </c>
      <c r="F13" s="14">
        <v>1492.9515</v>
      </c>
      <c r="G13" s="15">
        <v>0.2054</v>
      </c>
      <c r="H13" s="16">
        <v>41533</v>
      </c>
      <c r="J13" s="15" t="s">
        <v>40</v>
      </c>
      <c r="K13" s="15">
        <v>0.0113</v>
      </c>
    </row>
    <row r="14" spans="1:11" ht="12.75" customHeight="1">
      <c r="A14">
        <v>3</v>
      </c>
      <c r="B14" t="s">
        <v>265</v>
      </c>
      <c r="C14" t="s">
        <v>264</v>
      </c>
      <c r="D14" t="s">
        <v>16</v>
      </c>
      <c r="E14" s="74">
        <v>150000000</v>
      </c>
      <c r="F14" s="14">
        <v>1488.342</v>
      </c>
      <c r="G14" s="15">
        <v>0.2047</v>
      </c>
      <c r="H14" s="16">
        <v>41542</v>
      </c>
      <c r="J14" s="15"/>
      <c r="K14" s="15"/>
    </row>
    <row r="15" spans="1:8" ht="12.75" customHeight="1">
      <c r="A15">
        <v>4</v>
      </c>
      <c r="B15" t="s">
        <v>267</v>
      </c>
      <c r="C15" t="s">
        <v>266</v>
      </c>
      <c r="D15" t="s">
        <v>16</v>
      </c>
      <c r="E15" s="74">
        <v>100000000</v>
      </c>
      <c r="F15" s="14">
        <v>982.842</v>
      </c>
      <c r="G15" s="15">
        <v>0.1352</v>
      </c>
      <c r="H15" s="16">
        <v>41572</v>
      </c>
    </row>
    <row r="16" spans="1:8" ht="12.75" customHeight="1">
      <c r="A16">
        <v>5</v>
      </c>
      <c r="B16" t="s">
        <v>269</v>
      </c>
      <c r="C16" t="s">
        <v>268</v>
      </c>
      <c r="D16" t="s">
        <v>16</v>
      </c>
      <c r="E16" s="74">
        <v>100000000</v>
      </c>
      <c r="F16" s="14">
        <v>978.822</v>
      </c>
      <c r="G16" s="15">
        <v>0.1346</v>
      </c>
      <c r="H16" s="16">
        <v>41576</v>
      </c>
    </row>
    <row r="17" spans="1:8" ht="12.75" customHeight="1">
      <c r="A17">
        <v>6</v>
      </c>
      <c r="B17" t="s">
        <v>270</v>
      </c>
      <c r="C17" t="s">
        <v>86</v>
      </c>
      <c r="D17" t="s">
        <v>16</v>
      </c>
      <c r="E17" s="74">
        <v>90000000</v>
      </c>
      <c r="F17" s="14">
        <v>899.1819</v>
      </c>
      <c r="G17" s="15">
        <v>0.12369999999999999</v>
      </c>
      <c r="H17" s="16">
        <v>41520</v>
      </c>
    </row>
    <row r="18" spans="1:8" ht="12.75" customHeight="1">
      <c r="A18">
        <v>7</v>
      </c>
      <c r="B18" t="s">
        <v>47</v>
      </c>
      <c r="C18" t="s">
        <v>46</v>
      </c>
      <c r="D18" t="s">
        <v>16</v>
      </c>
      <c r="E18" s="74">
        <v>50000000</v>
      </c>
      <c r="F18" s="14">
        <v>499.6725</v>
      </c>
      <c r="G18" s="15">
        <v>0.0687</v>
      </c>
      <c r="H18" s="16">
        <v>41519</v>
      </c>
    </row>
    <row r="19" spans="1:8" ht="12.75" customHeight="1">
      <c r="A19">
        <v>8</v>
      </c>
      <c r="B19" t="s">
        <v>272</v>
      </c>
      <c r="C19" t="s">
        <v>271</v>
      </c>
      <c r="D19" t="s">
        <v>16</v>
      </c>
      <c r="E19" s="74">
        <v>50000000</v>
      </c>
      <c r="F19" s="14">
        <v>493.3005</v>
      </c>
      <c r="G19" s="15">
        <v>0.0679</v>
      </c>
      <c r="H19" s="16">
        <v>41562</v>
      </c>
    </row>
    <row r="20" spans="3:9" ht="12.75" customHeight="1">
      <c r="C20" s="18" t="s">
        <v>31</v>
      </c>
      <c r="D20" s="18"/>
      <c r="E20" s="71"/>
      <c r="F20" s="19">
        <f>SUM(F13:F19)</f>
        <v>6835.1124</v>
      </c>
      <c r="G20" s="20">
        <f>SUM(G13:G19)</f>
        <v>0.9401999999999999</v>
      </c>
      <c r="H20" s="21"/>
      <c r="I20" s="59"/>
    </row>
    <row r="21" spans="6:8" ht="12.75" customHeight="1">
      <c r="F21" s="14"/>
      <c r="G21" s="15"/>
      <c r="H21" s="16"/>
    </row>
    <row r="22" spans="3:8" ht="12.75" customHeight="1">
      <c r="C22" s="1" t="s">
        <v>67</v>
      </c>
      <c r="F22" s="14">
        <v>81.93099</v>
      </c>
      <c r="G22" s="15">
        <v>0.0113</v>
      </c>
      <c r="H22" s="16"/>
    </row>
    <row r="23" spans="3:9" ht="12.75" customHeight="1">
      <c r="C23" s="18" t="s">
        <v>31</v>
      </c>
      <c r="D23" s="18"/>
      <c r="E23" s="71"/>
      <c r="F23" s="19">
        <f>SUM(F22:F22)</f>
        <v>81.93099</v>
      </c>
      <c r="G23" s="20">
        <f>SUM(G22:G22)</f>
        <v>0.0113</v>
      </c>
      <c r="H23" s="21"/>
      <c r="I23" s="59"/>
    </row>
    <row r="24" spans="6:8" ht="12.75" customHeight="1">
      <c r="F24" s="14"/>
      <c r="G24" s="15"/>
      <c r="H24" s="16"/>
    </row>
    <row r="25" spans="3:8" ht="12.75" customHeight="1">
      <c r="C25" s="1" t="s">
        <v>68</v>
      </c>
      <c r="F25" s="14"/>
      <c r="G25" s="15"/>
      <c r="H25" s="16"/>
    </row>
    <row r="26" spans="3:8" ht="12.75" customHeight="1">
      <c r="C26" s="1" t="s">
        <v>69</v>
      </c>
      <c r="F26" s="14">
        <v>0.501329</v>
      </c>
      <c r="G26" s="15">
        <v>0</v>
      </c>
      <c r="H26" s="16"/>
    </row>
    <row r="27" spans="3:9" ht="12.75" customHeight="1">
      <c r="C27" s="18" t="s">
        <v>31</v>
      </c>
      <c r="D27" s="18"/>
      <c r="E27" s="71"/>
      <c r="F27" s="19">
        <f>SUM(F26:F26)</f>
        <v>0.501329</v>
      </c>
      <c r="G27" s="20">
        <f>SUM(G26:G26)</f>
        <v>0</v>
      </c>
      <c r="H27" s="21"/>
      <c r="I27" s="59"/>
    </row>
    <row r="28" spans="3:9" ht="12.75" customHeight="1">
      <c r="C28" s="22" t="s">
        <v>70</v>
      </c>
      <c r="D28" s="22"/>
      <c r="E28" s="72"/>
      <c r="F28" s="23">
        <f>SUM(F10,F20,F23,F27)</f>
        <v>7269.958439</v>
      </c>
      <c r="G28" s="24">
        <f>SUM(G10,G20,G23,G27)</f>
        <v>0.9999999999999999</v>
      </c>
      <c r="H28" s="25"/>
      <c r="I28" s="60"/>
    </row>
    <row r="29" ht="12.75" customHeight="1"/>
    <row r="30" ht="12.75" customHeight="1">
      <c r="C30" s="1" t="s">
        <v>346</v>
      </c>
    </row>
    <row r="31" ht="12.75" customHeight="1">
      <c r="C31" s="1" t="s">
        <v>347</v>
      </c>
    </row>
    <row r="32" ht="12.75" customHeight="1">
      <c r="C32" s="1"/>
    </row>
    <row r="33" ht="12.75" customHeight="1">
      <c r="C33" s="1"/>
    </row>
    <row r="34" spans="3:8" ht="12.75" customHeight="1">
      <c r="C34" s="109" t="s">
        <v>349</v>
      </c>
      <c r="D34" s="109"/>
      <c r="E34" s="109"/>
      <c r="F34" s="111"/>
      <c r="G34" s="93"/>
      <c r="H34" s="93"/>
    </row>
    <row r="35" spans="3:8" ht="12.75" customHeight="1">
      <c r="C35" s="109" t="s">
        <v>350</v>
      </c>
      <c r="D35" s="150" t="s">
        <v>351</v>
      </c>
      <c r="E35" s="109"/>
      <c r="F35" s="111"/>
      <c r="G35" s="93"/>
      <c r="H35" s="93"/>
    </row>
    <row r="36" spans="3:8" ht="12.75" customHeight="1">
      <c r="C36" s="80" t="s">
        <v>459</v>
      </c>
      <c r="D36" s="109"/>
      <c r="E36" s="109"/>
      <c r="F36" s="111"/>
      <c r="G36" s="93"/>
      <c r="H36" s="93"/>
    </row>
    <row r="37" spans="3:8" ht="12.75" customHeight="1">
      <c r="C37" s="114" t="s">
        <v>352</v>
      </c>
      <c r="D37" s="96">
        <v>1135.1686</v>
      </c>
      <c r="E37" s="109"/>
      <c r="F37" s="111"/>
      <c r="G37" s="176"/>
      <c r="H37" s="93"/>
    </row>
    <row r="38" spans="3:8" ht="12.75" customHeight="1">
      <c r="C38" s="114" t="s">
        <v>353</v>
      </c>
      <c r="D38" s="96">
        <v>1001.8</v>
      </c>
      <c r="E38" s="109"/>
      <c r="F38" s="111"/>
      <c r="G38" s="176"/>
      <c r="H38" s="93"/>
    </row>
    <row r="39" spans="3:8" ht="12.75" customHeight="1">
      <c r="C39" s="114" t="s">
        <v>447</v>
      </c>
      <c r="D39" s="121" t="s">
        <v>351</v>
      </c>
      <c r="E39" s="109"/>
      <c r="F39" s="111"/>
      <c r="G39" s="176"/>
      <c r="H39" s="93"/>
    </row>
    <row r="40" spans="3:8" ht="12.75" customHeight="1">
      <c r="C40" s="114" t="s">
        <v>356</v>
      </c>
      <c r="D40" s="96">
        <v>1002.5903</v>
      </c>
      <c r="E40" s="109"/>
      <c r="F40" s="111"/>
      <c r="G40" s="176"/>
      <c r="H40" s="93"/>
    </row>
    <row r="41" spans="3:8" ht="12.75" customHeight="1">
      <c r="C41" s="114" t="s">
        <v>420</v>
      </c>
      <c r="D41" s="121" t="s">
        <v>351</v>
      </c>
      <c r="E41" s="109"/>
      <c r="F41" s="111"/>
      <c r="G41" s="176"/>
      <c r="H41" s="93"/>
    </row>
    <row r="42" spans="3:8" ht="12.75" customHeight="1">
      <c r="C42" s="114" t="s">
        <v>358</v>
      </c>
      <c r="D42" s="96">
        <v>1135.8393</v>
      </c>
      <c r="E42" s="109"/>
      <c r="F42" s="111"/>
      <c r="G42" s="176"/>
      <c r="H42" s="93"/>
    </row>
    <row r="43" spans="3:8" ht="12.75" customHeight="1">
      <c r="C43" s="114" t="s">
        <v>359</v>
      </c>
      <c r="D43" s="96">
        <v>1001.795</v>
      </c>
      <c r="E43" s="109"/>
      <c r="F43" s="111"/>
      <c r="G43" s="176"/>
      <c r="H43" s="93"/>
    </row>
    <row r="44" spans="3:8" ht="12.75" customHeight="1">
      <c r="C44" s="114" t="s">
        <v>360</v>
      </c>
      <c r="D44" s="96">
        <v>1000.2027</v>
      </c>
      <c r="E44" s="109"/>
      <c r="F44" s="111"/>
      <c r="G44" s="176"/>
      <c r="H44" s="93"/>
    </row>
    <row r="45" spans="3:8" ht="12.75" customHeight="1">
      <c r="C45" s="114" t="s">
        <v>361</v>
      </c>
      <c r="D45" s="96">
        <v>1002.597</v>
      </c>
      <c r="E45" s="109"/>
      <c r="F45" s="111"/>
      <c r="G45" s="176"/>
      <c r="H45" s="93"/>
    </row>
    <row r="46" spans="3:8" ht="12.75" customHeight="1">
      <c r="C46" s="114" t="s">
        <v>381</v>
      </c>
      <c r="D46" s="96">
        <v>1135.7165</v>
      </c>
      <c r="E46" s="109"/>
      <c r="F46" s="111"/>
      <c r="G46" s="176"/>
      <c r="H46" s="93"/>
    </row>
    <row r="47" spans="3:8" ht="12.75" customHeight="1">
      <c r="C47" s="114"/>
      <c r="D47" s="110"/>
      <c r="E47" s="109"/>
      <c r="F47" s="111"/>
      <c r="G47" s="93"/>
      <c r="H47" s="93"/>
    </row>
    <row r="48" spans="3:8" ht="12.75" customHeight="1">
      <c r="C48" s="82" t="s">
        <v>460</v>
      </c>
      <c r="E48" s="109"/>
      <c r="F48" s="111"/>
      <c r="G48" s="93"/>
      <c r="H48" s="93"/>
    </row>
    <row r="49" spans="3:8" ht="12.75" customHeight="1">
      <c r="C49" s="114" t="s">
        <v>352</v>
      </c>
      <c r="D49" s="96">
        <v>1144.9326</v>
      </c>
      <c r="E49" s="109"/>
      <c r="G49" s="166"/>
      <c r="H49" s="93"/>
    </row>
    <row r="50" spans="3:8" ht="12.75" customHeight="1">
      <c r="C50" s="114" t="s">
        <v>353</v>
      </c>
      <c r="D50" s="96">
        <v>1001.8</v>
      </c>
      <c r="E50" s="109"/>
      <c r="G50" s="166"/>
      <c r="H50" s="93"/>
    </row>
    <row r="51" spans="3:8" ht="12.75" customHeight="1">
      <c r="C51" s="114" t="s">
        <v>447</v>
      </c>
      <c r="D51" s="121" t="s">
        <v>351</v>
      </c>
      <c r="E51" s="109"/>
      <c r="G51" s="166"/>
      <c r="H51" s="93"/>
    </row>
    <row r="52" spans="3:8" ht="12.75" customHeight="1">
      <c r="C52" s="114" t="s">
        <v>356</v>
      </c>
      <c r="D52" s="96">
        <v>1002.047</v>
      </c>
      <c r="E52" s="109"/>
      <c r="G52" s="166"/>
      <c r="H52" s="93"/>
    </row>
    <row r="53" spans="3:8" ht="12.75" customHeight="1">
      <c r="C53" s="114" t="s">
        <v>420</v>
      </c>
      <c r="D53" s="121" t="s">
        <v>351</v>
      </c>
      <c r="E53" s="109"/>
      <c r="G53" s="166"/>
      <c r="H53" s="93"/>
    </row>
    <row r="54" spans="3:8" ht="12.75" customHeight="1">
      <c r="C54" s="114" t="s">
        <v>358</v>
      </c>
      <c r="D54" s="96">
        <v>1145.6997</v>
      </c>
      <c r="E54" s="109"/>
      <c r="G54" s="166"/>
      <c r="H54" s="93"/>
    </row>
    <row r="55" spans="3:8" ht="12.75">
      <c r="C55" s="114" t="s">
        <v>359</v>
      </c>
      <c r="D55" s="96">
        <v>1001.795</v>
      </c>
      <c r="E55" s="109"/>
      <c r="G55" s="166"/>
      <c r="H55" s="93"/>
    </row>
    <row r="56" spans="3:8" ht="12.75">
      <c r="C56" s="114" t="s">
        <v>360</v>
      </c>
      <c r="D56" s="96">
        <v>1000.8492</v>
      </c>
      <c r="E56" s="109"/>
      <c r="G56" s="166"/>
      <c r="H56" s="93"/>
    </row>
    <row r="57" spans="3:8" ht="12.75">
      <c r="C57" s="114" t="s">
        <v>361</v>
      </c>
      <c r="D57" s="96">
        <v>1002.0456</v>
      </c>
      <c r="E57" s="109"/>
      <c r="G57" s="166"/>
      <c r="H57" s="93"/>
    </row>
    <row r="58" spans="3:8" ht="12.75">
      <c r="C58" s="114" t="s">
        <v>381</v>
      </c>
      <c r="D58" s="96">
        <v>1145.5808</v>
      </c>
      <c r="E58" s="109"/>
      <c r="G58" s="166"/>
      <c r="H58" s="93"/>
    </row>
    <row r="59" spans="3:8" ht="12.75">
      <c r="C59" s="167" t="s">
        <v>363</v>
      </c>
      <c r="D59" s="121" t="s">
        <v>351</v>
      </c>
      <c r="E59" s="109"/>
      <c r="G59" s="166"/>
      <c r="H59" s="93"/>
    </row>
    <row r="60" spans="3:8" ht="12.75">
      <c r="C60" s="160" t="s">
        <v>382</v>
      </c>
      <c r="D60" s="121" t="s">
        <v>351</v>
      </c>
      <c r="E60" s="109"/>
      <c r="G60" s="166"/>
      <c r="H60" s="93"/>
    </row>
    <row r="61" spans="3:8" ht="12.75">
      <c r="C61" s="160" t="s">
        <v>365</v>
      </c>
      <c r="D61" s="168" t="s">
        <v>351</v>
      </c>
      <c r="E61" s="109"/>
      <c r="G61" s="166"/>
      <c r="H61" s="93"/>
    </row>
    <row r="62" spans="3:8" ht="12.75">
      <c r="C62" s="109" t="s">
        <v>366</v>
      </c>
      <c r="D62" s="121" t="s">
        <v>476</v>
      </c>
      <c r="E62" s="109"/>
      <c r="F62" s="111"/>
      <c r="G62" s="93"/>
      <c r="H62" s="93"/>
    </row>
    <row r="63" spans="3:8" ht="12.75">
      <c r="C63" s="109" t="s">
        <v>448</v>
      </c>
      <c r="D63" s="117"/>
      <c r="E63" s="109"/>
      <c r="F63" s="111"/>
      <c r="G63" s="93"/>
      <c r="H63" s="93"/>
    </row>
    <row r="64" spans="3:8" ht="12.75">
      <c r="C64" s="142" t="s">
        <v>368</v>
      </c>
      <c r="D64" s="155" t="s">
        <v>369</v>
      </c>
      <c r="E64" s="155" t="s">
        <v>370</v>
      </c>
      <c r="F64" s="163"/>
      <c r="G64" s="93"/>
      <c r="H64" s="93"/>
    </row>
    <row r="65" spans="3:8" ht="12.75">
      <c r="C65" s="114" t="s">
        <v>353</v>
      </c>
      <c r="D65" s="164">
        <v>6.683586</v>
      </c>
      <c r="E65" s="164">
        <v>6.401007000000002</v>
      </c>
      <c r="F65" s="165" t="s">
        <v>449</v>
      </c>
      <c r="G65" s="93"/>
      <c r="H65" s="93"/>
    </row>
    <row r="66" spans="3:8" ht="12.75">
      <c r="C66" s="114" t="s">
        <v>447</v>
      </c>
      <c r="D66" s="144">
        <v>2.974447</v>
      </c>
      <c r="E66" s="144">
        <v>2.84869</v>
      </c>
      <c r="F66" s="165" t="s">
        <v>450</v>
      </c>
      <c r="G66" s="93"/>
      <c r="H66" s="93"/>
    </row>
    <row r="67" spans="3:8" ht="12.75">
      <c r="C67" s="114" t="s">
        <v>356</v>
      </c>
      <c r="D67" s="162">
        <v>7.133594</v>
      </c>
      <c r="E67" s="162">
        <v>6.83199</v>
      </c>
      <c r="F67" s="165" t="s">
        <v>451</v>
      </c>
      <c r="G67" s="93"/>
      <c r="H67" s="93"/>
    </row>
    <row r="68" spans="3:8" ht="12.75">
      <c r="C68" s="114" t="s">
        <v>359</v>
      </c>
      <c r="D68" s="144">
        <v>6.709412999999999</v>
      </c>
      <c r="E68" s="144">
        <v>6.425746000000001</v>
      </c>
      <c r="F68" s="165"/>
      <c r="G68" s="93"/>
      <c r="H68" s="93"/>
    </row>
    <row r="69" spans="3:8" ht="12.75">
      <c r="C69" s="114" t="s">
        <v>452</v>
      </c>
      <c r="D69" s="144">
        <v>6.197526</v>
      </c>
      <c r="E69" s="144">
        <v>5.935499</v>
      </c>
      <c r="F69" s="165"/>
      <c r="G69" s="93"/>
      <c r="H69" s="93"/>
    </row>
    <row r="70" spans="3:8" ht="12.75">
      <c r="C70" s="114" t="s">
        <v>361</v>
      </c>
      <c r="D70" s="144">
        <v>7.161688</v>
      </c>
      <c r="E70" s="144">
        <v>6.858897</v>
      </c>
      <c r="F70" s="165"/>
      <c r="G70" s="93"/>
      <c r="H70" s="93"/>
    </row>
    <row r="71" spans="3:8" ht="12.75">
      <c r="C71" s="157" t="s">
        <v>372</v>
      </c>
      <c r="D71" s="144"/>
      <c r="E71" s="144"/>
      <c r="F71" s="163"/>
      <c r="G71" s="93"/>
      <c r="H71" s="93"/>
    </row>
    <row r="72" spans="3:8" ht="12.75">
      <c r="C72" s="159" t="s">
        <v>373</v>
      </c>
      <c r="D72" s="158"/>
      <c r="E72" s="158"/>
      <c r="F72" s="163"/>
      <c r="G72" s="93"/>
      <c r="H72" s="93"/>
    </row>
    <row r="73" ht="12.75">
      <c r="E73"/>
    </row>
    <row r="74" ht="12.75">
      <c r="E74"/>
    </row>
    <row r="75" ht="12.75">
      <c r="E7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0" customWidth="1"/>
    <col min="2" max="2" width="15.421875" style="0" customWidth="1"/>
    <col min="3" max="3" width="44.140625" style="0" customWidth="1"/>
    <col min="4" max="4" width="15.57421875" style="0" customWidth="1"/>
    <col min="5" max="5" width="15.57421875" style="7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17.421875" style="0" customWidth="1"/>
    <col min="11" max="11" width="9.140625" style="0" customWidth="1"/>
    <col min="12" max="12" width="15.140625" style="57" customWidth="1"/>
  </cols>
  <sheetData>
    <row r="1" spans="1:8" ht="18.75">
      <c r="A1" s="2"/>
      <c r="B1" s="2"/>
      <c r="C1" s="179" t="s">
        <v>273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68"/>
      <c r="F2" s="6"/>
      <c r="G2" s="7"/>
      <c r="H2" s="62"/>
    </row>
    <row r="3" spans="1:8" ht="15.75" customHeight="1">
      <c r="A3" s="8"/>
      <c r="B3" s="8"/>
      <c r="C3" s="9"/>
      <c r="D3" s="3"/>
      <c r="E3" s="68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69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274</v>
      </c>
      <c r="C9" t="s">
        <v>28</v>
      </c>
      <c r="D9" t="s">
        <v>20</v>
      </c>
      <c r="E9" s="74">
        <v>100000000</v>
      </c>
      <c r="F9" s="14">
        <v>933.343</v>
      </c>
      <c r="G9" s="15">
        <v>0.1491</v>
      </c>
      <c r="H9" s="16">
        <v>41726</v>
      </c>
    </row>
    <row r="10" spans="1:11" ht="12.75" customHeight="1">
      <c r="A10">
        <v>2</v>
      </c>
      <c r="B10" t="s">
        <v>276</v>
      </c>
      <c r="C10" t="s">
        <v>275</v>
      </c>
      <c r="D10" t="s">
        <v>16</v>
      </c>
      <c r="E10" s="74">
        <v>50000000</v>
      </c>
      <c r="F10" s="14">
        <v>470.6875</v>
      </c>
      <c r="G10" s="15">
        <v>0.07519999999999999</v>
      </c>
      <c r="H10" s="16">
        <v>41716</v>
      </c>
      <c r="J10" s="17" t="s">
        <v>17</v>
      </c>
      <c r="K10" s="17" t="s">
        <v>18</v>
      </c>
    </row>
    <row r="11" spans="1:11" ht="12.75" customHeight="1">
      <c r="A11">
        <v>3</v>
      </c>
      <c r="B11" t="s">
        <v>277</v>
      </c>
      <c r="C11" t="s">
        <v>92</v>
      </c>
      <c r="D11" t="s">
        <v>20</v>
      </c>
      <c r="E11" s="74">
        <v>50000000</v>
      </c>
      <c r="F11" s="14">
        <v>469.4555</v>
      </c>
      <c r="G11" s="15">
        <v>0.075</v>
      </c>
      <c r="H11" s="16">
        <v>41718</v>
      </c>
      <c r="J11" s="15" t="s">
        <v>170</v>
      </c>
      <c r="K11" s="15">
        <v>0.28</v>
      </c>
    </row>
    <row r="12" spans="1:11" ht="12.75" customHeight="1">
      <c r="A12">
        <v>4</v>
      </c>
      <c r="B12" t="s">
        <v>279</v>
      </c>
      <c r="C12" t="s">
        <v>278</v>
      </c>
      <c r="D12" t="s">
        <v>16</v>
      </c>
      <c r="E12" s="74">
        <v>50000000</v>
      </c>
      <c r="F12" s="14">
        <v>468.727</v>
      </c>
      <c r="G12" s="15">
        <v>0.07490000000000001</v>
      </c>
      <c r="H12" s="16">
        <v>41716</v>
      </c>
      <c r="J12" s="15" t="s">
        <v>20</v>
      </c>
      <c r="K12" s="15">
        <v>0.2531</v>
      </c>
    </row>
    <row r="13" spans="1:11" ht="12.75" customHeight="1">
      <c r="A13">
        <v>5</v>
      </c>
      <c r="B13" t="s">
        <v>30</v>
      </c>
      <c r="C13" t="s">
        <v>28</v>
      </c>
      <c r="D13" t="s">
        <v>20</v>
      </c>
      <c r="E13" s="74">
        <v>19500000</v>
      </c>
      <c r="F13" s="14">
        <v>181.87884</v>
      </c>
      <c r="G13" s="15">
        <v>0.028999999999999998</v>
      </c>
      <c r="H13" s="16">
        <v>41732</v>
      </c>
      <c r="J13" s="15" t="s">
        <v>16</v>
      </c>
      <c r="K13" s="15">
        <v>0.2243</v>
      </c>
    </row>
    <row r="14" spans="3:11" ht="12.75" customHeight="1">
      <c r="C14" s="18" t="s">
        <v>31</v>
      </c>
      <c r="D14" s="18"/>
      <c r="E14" s="71"/>
      <c r="F14" s="19">
        <f>SUM(F9:F13)</f>
        <v>2524.0918399999996</v>
      </c>
      <c r="G14" s="20">
        <f>SUM(G9:G13)</f>
        <v>0.4032</v>
      </c>
      <c r="H14" s="21"/>
      <c r="I14" s="59"/>
      <c r="J14" s="15" t="s">
        <v>235</v>
      </c>
      <c r="K14" s="15">
        <v>0.1477</v>
      </c>
    </row>
    <row r="15" spans="6:11" ht="12.75" customHeight="1">
      <c r="F15" s="14"/>
      <c r="G15" s="15"/>
      <c r="H15" s="16"/>
      <c r="J15" s="15" t="s">
        <v>32</v>
      </c>
      <c r="K15" s="15">
        <v>0.079</v>
      </c>
    </row>
    <row r="16" spans="3:11" ht="12.75" customHeight="1">
      <c r="C16" s="1" t="s">
        <v>34</v>
      </c>
      <c r="F16" s="14"/>
      <c r="G16" s="15"/>
      <c r="H16" s="16"/>
      <c r="J16" s="15" t="s">
        <v>40</v>
      </c>
      <c r="K16" s="15">
        <v>0.0159</v>
      </c>
    </row>
    <row r="17" spans="1:11" ht="12.75" customHeight="1">
      <c r="A17">
        <v>6</v>
      </c>
      <c r="B17" t="s">
        <v>281</v>
      </c>
      <c r="C17" t="s">
        <v>280</v>
      </c>
      <c r="D17" t="s">
        <v>16</v>
      </c>
      <c r="E17" s="74">
        <v>50000000</v>
      </c>
      <c r="F17" s="14">
        <v>464.4795</v>
      </c>
      <c r="G17" s="15">
        <v>0.0742</v>
      </c>
      <c r="H17" s="16">
        <v>41723</v>
      </c>
      <c r="J17" s="15"/>
      <c r="K17" s="15"/>
    </row>
    <row r="18" spans="3:9" ht="12.75" customHeight="1">
      <c r="C18" s="18" t="s">
        <v>31</v>
      </c>
      <c r="D18" s="18"/>
      <c r="E18" s="71"/>
      <c r="F18" s="19">
        <f>SUM(F17:F17)</f>
        <v>464.4795</v>
      </c>
      <c r="G18" s="20">
        <f>SUM(G17:G17)</f>
        <v>0.0742</v>
      </c>
      <c r="H18" s="21"/>
      <c r="I18" s="59"/>
    </row>
    <row r="19" spans="6:8" ht="12.75" customHeight="1">
      <c r="F19" s="14"/>
      <c r="G19" s="15"/>
      <c r="H19" s="16"/>
    </row>
    <row r="20" spans="3:8" ht="12.75" customHeight="1">
      <c r="C20" s="1" t="s">
        <v>56</v>
      </c>
      <c r="F20" s="14"/>
      <c r="G20" s="15"/>
      <c r="H20" s="16"/>
    </row>
    <row r="21" spans="3:8" ht="12.75" customHeight="1">
      <c r="C21" s="1" t="s">
        <v>57</v>
      </c>
      <c r="F21" s="14"/>
      <c r="G21" s="15"/>
      <c r="H21" s="16"/>
    </row>
    <row r="22" spans="1:8" ht="12.75" customHeight="1">
      <c r="A22">
        <v>7</v>
      </c>
      <c r="B22" t="s">
        <v>248</v>
      </c>
      <c r="C22" t="s">
        <v>62</v>
      </c>
      <c r="D22" t="s">
        <v>235</v>
      </c>
      <c r="E22" s="74">
        <v>90000000</v>
      </c>
      <c r="F22" s="14">
        <v>924.5565</v>
      </c>
      <c r="G22" s="15">
        <v>0.1477</v>
      </c>
      <c r="H22" s="16">
        <v>41732</v>
      </c>
    </row>
    <row r="23" spans="1:8" ht="12.75" customHeight="1">
      <c r="A23">
        <v>8</v>
      </c>
      <c r="B23" t="s">
        <v>282</v>
      </c>
      <c r="C23" t="s">
        <v>111</v>
      </c>
      <c r="D23" t="s">
        <v>170</v>
      </c>
      <c r="E23" s="74">
        <v>50000000</v>
      </c>
      <c r="F23" s="14">
        <v>645.6475</v>
      </c>
      <c r="G23" s="15">
        <v>0.10310000000000001</v>
      </c>
      <c r="H23" s="16">
        <v>41729</v>
      </c>
    </row>
    <row r="24" spans="1:8" ht="12.75" customHeight="1">
      <c r="A24">
        <v>9</v>
      </c>
      <c r="B24" t="s">
        <v>222</v>
      </c>
      <c r="C24" t="s">
        <v>86</v>
      </c>
      <c r="D24" t="s">
        <v>170</v>
      </c>
      <c r="E24" s="74">
        <v>62000000</v>
      </c>
      <c r="F24" s="14">
        <v>610.94924</v>
      </c>
      <c r="G24" s="15">
        <v>0.09759999999999999</v>
      </c>
      <c r="H24" s="16">
        <v>41710</v>
      </c>
    </row>
    <row r="25" spans="1:8" ht="12.75" customHeight="1">
      <c r="A25">
        <v>10</v>
      </c>
      <c r="B25" t="s">
        <v>283</v>
      </c>
      <c r="C25" t="s">
        <v>172</v>
      </c>
      <c r="D25" t="s">
        <v>170</v>
      </c>
      <c r="E25" s="74">
        <v>50000000</v>
      </c>
      <c r="F25" s="14">
        <v>496.333</v>
      </c>
      <c r="G25" s="15">
        <v>0.0793</v>
      </c>
      <c r="H25" s="16">
        <v>41645</v>
      </c>
    </row>
    <row r="26" spans="1:8" ht="12.75" customHeight="1">
      <c r="A26">
        <v>11</v>
      </c>
      <c r="B26" t="s">
        <v>284</v>
      </c>
      <c r="C26" t="s">
        <v>253</v>
      </c>
      <c r="D26" t="s">
        <v>32</v>
      </c>
      <c r="E26" s="74">
        <v>50000000</v>
      </c>
      <c r="F26" s="14">
        <v>494.648</v>
      </c>
      <c r="G26" s="15">
        <v>0.079</v>
      </c>
      <c r="H26" s="16">
        <v>41732</v>
      </c>
    </row>
    <row r="27" spans="3:9" ht="12.75" customHeight="1">
      <c r="C27" s="18" t="s">
        <v>31</v>
      </c>
      <c r="D27" s="18"/>
      <c r="E27" s="71"/>
      <c r="F27" s="19">
        <f>SUM(F22:F26)</f>
        <v>3172.1342400000003</v>
      </c>
      <c r="G27" s="20">
        <f>SUM(G22:G26)</f>
        <v>0.5067</v>
      </c>
      <c r="H27" s="21"/>
      <c r="I27" s="59"/>
    </row>
    <row r="28" spans="6:8" ht="12.75" customHeight="1">
      <c r="F28" s="14"/>
      <c r="G28" s="15"/>
      <c r="H28" s="16"/>
    </row>
    <row r="29" spans="3:8" ht="12.75" customHeight="1">
      <c r="C29" s="1" t="s">
        <v>67</v>
      </c>
      <c r="F29" s="14">
        <v>12.539438</v>
      </c>
      <c r="G29" s="15">
        <v>0.002</v>
      </c>
      <c r="H29" s="16"/>
    </row>
    <row r="30" spans="3:9" ht="12.75" customHeight="1">
      <c r="C30" s="18" t="s">
        <v>31</v>
      </c>
      <c r="D30" s="18"/>
      <c r="E30" s="71"/>
      <c r="F30" s="19">
        <f>SUM(F29:F29)</f>
        <v>12.539438</v>
      </c>
      <c r="G30" s="20">
        <f>SUM(G29:G29)</f>
        <v>0.002</v>
      </c>
      <c r="H30" s="21"/>
      <c r="I30" s="59"/>
    </row>
    <row r="31" spans="6:8" ht="12.75" customHeight="1">
      <c r="F31" s="14"/>
      <c r="G31" s="15"/>
      <c r="H31" s="16"/>
    </row>
    <row r="32" spans="3:8" ht="12.75" customHeight="1">
      <c r="C32" s="1" t="s">
        <v>68</v>
      </c>
      <c r="F32" s="14"/>
      <c r="G32" s="15"/>
      <c r="H32" s="16"/>
    </row>
    <row r="33" spans="3:8" ht="12.75" customHeight="1">
      <c r="C33" s="1" t="s">
        <v>69</v>
      </c>
      <c r="F33" s="14">
        <v>87.821612</v>
      </c>
      <c r="G33" s="15">
        <v>0.0139</v>
      </c>
      <c r="H33" s="16"/>
    </row>
    <row r="34" spans="3:9" ht="12.75" customHeight="1">
      <c r="C34" s="18" t="s">
        <v>31</v>
      </c>
      <c r="D34" s="18"/>
      <c r="E34" s="71"/>
      <c r="F34" s="19">
        <f>SUM(F33:F33)</f>
        <v>87.821612</v>
      </c>
      <c r="G34" s="20">
        <f>SUM(G33:G33)</f>
        <v>0.0139</v>
      </c>
      <c r="H34" s="21"/>
      <c r="I34" s="59"/>
    </row>
    <row r="35" spans="3:9" ht="12.75" customHeight="1">
      <c r="C35" s="22" t="s">
        <v>70</v>
      </c>
      <c r="D35" s="22"/>
      <c r="E35" s="72"/>
      <c r="F35" s="23">
        <f>SUM(F14,F18,F27,F30,F34)</f>
        <v>6261.066629999999</v>
      </c>
      <c r="G35" s="24">
        <f>SUM(G14,G18,G27,G30,G34)</f>
        <v>1</v>
      </c>
      <c r="H35" s="25"/>
      <c r="I35" s="60"/>
    </row>
    <row r="36" ht="12.75" customHeight="1"/>
    <row r="37" ht="12.75" customHeight="1">
      <c r="C37" s="1" t="s">
        <v>346</v>
      </c>
    </row>
    <row r="38" ht="12.75" customHeight="1">
      <c r="C38" s="1" t="s">
        <v>347</v>
      </c>
    </row>
    <row r="39" ht="12.75" customHeight="1">
      <c r="C39" s="1"/>
    </row>
    <row r="40" ht="12.75" customHeight="1">
      <c r="C40" s="1"/>
    </row>
    <row r="41" spans="3:5" ht="12.75" customHeight="1">
      <c r="C41" s="1" t="s">
        <v>349</v>
      </c>
      <c r="E41"/>
    </row>
    <row r="42" spans="3:5" ht="12.75" customHeight="1">
      <c r="C42" s="169" t="s">
        <v>350</v>
      </c>
      <c r="D42" t="s">
        <v>351</v>
      </c>
      <c r="E42"/>
    </row>
    <row r="43" spans="3:5" ht="12.75" customHeight="1">
      <c r="C43" s="80" t="s">
        <v>459</v>
      </c>
      <c r="E43"/>
    </row>
    <row r="44" spans="3:5" ht="12.75" customHeight="1">
      <c r="C44" t="s">
        <v>453</v>
      </c>
      <c r="D44" s="96">
        <v>1024.8452</v>
      </c>
      <c r="E44"/>
    </row>
    <row r="45" spans="3:5" ht="12.75" customHeight="1">
      <c r="C45" t="s">
        <v>454</v>
      </c>
      <c r="D45" s="96">
        <v>1024.8506</v>
      </c>
      <c r="E45"/>
    </row>
    <row r="46" spans="3:5" ht="12.75" customHeight="1">
      <c r="C46" t="s">
        <v>455</v>
      </c>
      <c r="D46" s="96">
        <v>1025.2355</v>
      </c>
      <c r="E46"/>
    </row>
    <row r="47" spans="3:5" ht="12.75" customHeight="1">
      <c r="C47" s="82" t="s">
        <v>460</v>
      </c>
      <c r="E47"/>
    </row>
    <row r="48" spans="3:6" ht="12.75" customHeight="1">
      <c r="C48" t="s">
        <v>453</v>
      </c>
      <c r="D48" s="96">
        <v>1027.9997</v>
      </c>
      <c r="E48"/>
      <c r="F48" s="166"/>
    </row>
    <row r="49" spans="3:6" ht="12.75" customHeight="1">
      <c r="C49" t="s">
        <v>454</v>
      </c>
      <c r="D49" s="96">
        <v>1028.008</v>
      </c>
      <c r="E49"/>
      <c r="F49" s="166"/>
    </row>
    <row r="50" spans="3:6" ht="12.75" customHeight="1">
      <c r="C50" t="s">
        <v>455</v>
      </c>
      <c r="D50" s="96">
        <v>1028.4758</v>
      </c>
      <c r="E50"/>
      <c r="F50" s="166"/>
    </row>
    <row r="51" ht="12.75" customHeight="1">
      <c r="E51"/>
    </row>
    <row r="52" spans="3:5" ht="12.75" customHeight="1">
      <c r="C52" t="s">
        <v>456</v>
      </c>
      <c r="D52" t="s">
        <v>351</v>
      </c>
      <c r="E52"/>
    </row>
    <row r="53" spans="3:5" ht="12.75" customHeight="1">
      <c r="C53" t="s">
        <v>416</v>
      </c>
      <c r="D53" t="s">
        <v>351</v>
      </c>
      <c r="E53"/>
    </row>
    <row r="54" spans="3:5" ht="12.75" customHeight="1">
      <c r="C54" t="s">
        <v>457</v>
      </c>
      <c r="D54" t="s">
        <v>351</v>
      </c>
      <c r="E54"/>
    </row>
    <row r="55" spans="3:5" ht="12.75" customHeight="1">
      <c r="C55" t="s">
        <v>366</v>
      </c>
      <c r="D55" s="177" t="s">
        <v>477</v>
      </c>
      <c r="E55"/>
    </row>
    <row r="56" spans="3:5" ht="12.75" customHeight="1">
      <c r="C56" t="s">
        <v>418</v>
      </c>
      <c r="E56"/>
    </row>
    <row r="57" spans="3:5" ht="12.75" customHeight="1">
      <c r="C57" t="s">
        <v>368</v>
      </c>
      <c r="D57" t="s">
        <v>369</v>
      </c>
      <c r="E57" t="s">
        <v>370</v>
      </c>
    </row>
    <row r="58" spans="3:5" ht="12.75" customHeight="1">
      <c r="C58" t="s">
        <v>458</v>
      </c>
      <c r="D58" s="169" t="s">
        <v>351</v>
      </c>
      <c r="E58" s="169" t="s">
        <v>351</v>
      </c>
    </row>
    <row r="59" spans="3:7" ht="12.75" customHeight="1">
      <c r="C59" s="180" t="s">
        <v>372</v>
      </c>
      <c r="D59" s="180"/>
      <c r="E59" s="180"/>
      <c r="F59" s="180"/>
      <c r="G59" s="180"/>
    </row>
    <row r="60" spans="3:5" ht="12.75" customHeight="1">
      <c r="C60" t="s">
        <v>373</v>
      </c>
      <c r="E60"/>
    </row>
    <row r="61" ht="12.75" customHeight="1">
      <c r="E61"/>
    </row>
    <row r="62" ht="12.75" customHeight="1">
      <c r="E62"/>
    </row>
    <row r="63" ht="12.75" customHeight="1">
      <c r="E63"/>
    </row>
    <row r="64" ht="12.75" customHeight="1">
      <c r="E64"/>
    </row>
    <row r="65" ht="12.75">
      <c r="E65"/>
    </row>
  </sheetData>
  <sheetProtection/>
  <mergeCells count="2">
    <mergeCell ref="C1:G1"/>
    <mergeCell ref="C59:G5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0" customWidth="1"/>
    <col min="2" max="2" width="13.421875" style="0" customWidth="1"/>
    <col min="3" max="3" width="38.57421875" style="0" customWidth="1"/>
    <col min="4" max="4" width="15.57421875" style="0" customWidth="1"/>
    <col min="5" max="5" width="15.57421875" style="7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17.421875" style="0" customWidth="1"/>
    <col min="11" max="11" width="9.140625" style="0" customWidth="1"/>
    <col min="12" max="12" width="15.140625" style="57" customWidth="1"/>
  </cols>
  <sheetData>
    <row r="1" spans="1:8" ht="18.75">
      <c r="A1" s="2"/>
      <c r="B1" s="2"/>
      <c r="C1" s="179" t="s">
        <v>285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68"/>
      <c r="F2" s="6"/>
      <c r="G2" s="7"/>
      <c r="H2" s="62"/>
    </row>
    <row r="3" spans="1:8" ht="15.75" customHeight="1">
      <c r="A3" s="8"/>
      <c r="B3" s="8"/>
      <c r="C3" s="9"/>
      <c r="D3" s="3"/>
      <c r="E3" s="68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69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287</v>
      </c>
      <c r="C9" t="s">
        <v>286</v>
      </c>
      <c r="D9" t="s">
        <v>20</v>
      </c>
      <c r="E9" s="74">
        <v>100000000</v>
      </c>
      <c r="F9" s="14">
        <v>932.978</v>
      </c>
      <c r="G9" s="15">
        <v>0.163</v>
      </c>
      <c r="H9" s="16">
        <v>41746</v>
      </c>
    </row>
    <row r="10" spans="1:11" ht="12.75" customHeight="1">
      <c r="A10">
        <v>2</v>
      </c>
      <c r="B10" t="s">
        <v>288</v>
      </c>
      <c r="C10" t="s">
        <v>66</v>
      </c>
      <c r="D10" t="s">
        <v>16</v>
      </c>
      <c r="E10" s="74">
        <v>100000000</v>
      </c>
      <c r="F10" s="14">
        <v>932.368</v>
      </c>
      <c r="G10" s="15">
        <v>0.1629</v>
      </c>
      <c r="H10" s="16">
        <v>41745</v>
      </c>
      <c r="J10" s="17" t="s">
        <v>17</v>
      </c>
      <c r="K10" s="17" t="s">
        <v>18</v>
      </c>
    </row>
    <row r="11" spans="1:11" ht="12.75" customHeight="1">
      <c r="A11">
        <v>3</v>
      </c>
      <c r="B11" t="s">
        <v>289</v>
      </c>
      <c r="C11" t="s">
        <v>28</v>
      </c>
      <c r="D11" t="s">
        <v>20</v>
      </c>
      <c r="E11" s="74">
        <v>80000000</v>
      </c>
      <c r="F11" s="14">
        <v>742.8344</v>
      </c>
      <c r="G11" s="15">
        <v>0.1298</v>
      </c>
      <c r="H11" s="16">
        <v>41747</v>
      </c>
      <c r="J11" s="15" t="s">
        <v>20</v>
      </c>
      <c r="K11" s="15">
        <v>0.8162</v>
      </c>
    </row>
    <row r="12" spans="3:11" ht="12.75" customHeight="1">
      <c r="C12" s="18" t="s">
        <v>31</v>
      </c>
      <c r="D12" s="18"/>
      <c r="E12" s="71"/>
      <c r="F12" s="19">
        <f>SUM(F9:F11)</f>
        <v>2608.1804</v>
      </c>
      <c r="G12" s="20">
        <f>SUM(G9:G11)</f>
        <v>0.4557</v>
      </c>
      <c r="H12" s="21"/>
      <c r="I12" s="59"/>
      <c r="J12" s="15" t="s">
        <v>16</v>
      </c>
      <c r="K12" s="15">
        <v>0.1629</v>
      </c>
    </row>
    <row r="13" spans="6:11" ht="12.75" customHeight="1">
      <c r="F13" s="14"/>
      <c r="G13" s="15"/>
      <c r="H13" s="16"/>
      <c r="J13" s="15" t="s">
        <v>170</v>
      </c>
      <c r="K13" s="15">
        <v>0.0172</v>
      </c>
    </row>
    <row r="14" spans="3:11" ht="12.75" customHeight="1">
      <c r="C14" s="1" t="s">
        <v>34</v>
      </c>
      <c r="F14" s="14"/>
      <c r="G14" s="15"/>
      <c r="H14" s="16"/>
      <c r="J14" s="15" t="s">
        <v>25</v>
      </c>
      <c r="K14" s="15">
        <v>0.001</v>
      </c>
    </row>
    <row r="15" spans="1:11" ht="12.75" customHeight="1">
      <c r="A15">
        <v>4</v>
      </c>
      <c r="B15" t="s">
        <v>208</v>
      </c>
      <c r="C15" t="s">
        <v>206</v>
      </c>
      <c r="D15" t="s">
        <v>20</v>
      </c>
      <c r="E15" s="74">
        <v>161500000</v>
      </c>
      <c r="F15" s="14">
        <v>1498.85889</v>
      </c>
      <c r="G15" s="15">
        <v>0.2619</v>
      </c>
      <c r="H15" s="16">
        <v>41738</v>
      </c>
      <c r="J15" s="15" t="s">
        <v>40</v>
      </c>
      <c r="K15" s="15">
        <v>0.0027</v>
      </c>
    </row>
    <row r="16" spans="1:11" ht="12.75" customHeight="1">
      <c r="A16">
        <v>5</v>
      </c>
      <c r="B16" t="s">
        <v>50</v>
      </c>
      <c r="C16" t="s">
        <v>49</v>
      </c>
      <c r="D16" t="s">
        <v>20</v>
      </c>
      <c r="E16" s="74">
        <v>162500000</v>
      </c>
      <c r="F16" s="14">
        <v>1496.6575</v>
      </c>
      <c r="G16" s="15">
        <v>0.2615</v>
      </c>
      <c r="H16" s="16">
        <v>41758</v>
      </c>
      <c r="J16" s="15"/>
      <c r="K16" s="15"/>
    </row>
    <row r="17" spans="3:9" ht="12.75" customHeight="1">
      <c r="C17" s="18" t="s">
        <v>31</v>
      </c>
      <c r="D17" s="18"/>
      <c r="E17" s="71"/>
      <c r="F17" s="19">
        <f>SUM(F15:F16)</f>
        <v>2995.51639</v>
      </c>
      <c r="G17" s="20">
        <f>SUM(G15:G16)</f>
        <v>0.5234000000000001</v>
      </c>
      <c r="H17" s="21"/>
      <c r="I17" s="59"/>
    </row>
    <row r="18" spans="6:8" ht="12.75" customHeight="1">
      <c r="F18" s="14"/>
      <c r="G18" s="15"/>
      <c r="H18" s="16"/>
    </row>
    <row r="19" spans="3:8" ht="12.75" customHeight="1">
      <c r="C19" s="1" t="s">
        <v>51</v>
      </c>
      <c r="F19" s="14"/>
      <c r="G19" s="15"/>
      <c r="H19" s="16"/>
    </row>
    <row r="20" spans="1:8" ht="12.75" customHeight="1">
      <c r="A20">
        <v>6</v>
      </c>
      <c r="B20" t="s">
        <v>290</v>
      </c>
      <c r="C20" t="s">
        <v>54</v>
      </c>
      <c r="D20" t="s">
        <v>25</v>
      </c>
      <c r="E20" s="74">
        <v>600000</v>
      </c>
      <c r="F20" s="14">
        <v>5.876754</v>
      </c>
      <c r="G20" s="15">
        <v>0.001</v>
      </c>
      <c r="H20" s="16">
        <v>41585</v>
      </c>
    </row>
    <row r="21" spans="3:9" ht="12.75" customHeight="1">
      <c r="C21" s="18" t="s">
        <v>31</v>
      </c>
      <c r="D21" s="18"/>
      <c r="E21" s="71"/>
      <c r="F21" s="19">
        <f>SUM(F20:F20)</f>
        <v>5.876754</v>
      </c>
      <c r="G21" s="20">
        <f>SUM(G20:G20)</f>
        <v>0.001</v>
      </c>
      <c r="H21" s="21"/>
      <c r="I21" s="59"/>
    </row>
    <row r="22" spans="6:8" ht="12.75" customHeight="1">
      <c r="F22" s="14"/>
      <c r="G22" s="15"/>
      <c r="H22" s="16"/>
    </row>
    <row r="23" spans="3:8" ht="12.75" customHeight="1">
      <c r="C23" s="1" t="s">
        <v>56</v>
      </c>
      <c r="F23" s="14"/>
      <c r="G23" s="15"/>
      <c r="H23" s="16"/>
    </row>
    <row r="24" spans="3:8" ht="12.75" customHeight="1">
      <c r="C24" s="1" t="s">
        <v>57</v>
      </c>
      <c r="F24" s="14"/>
      <c r="G24" s="15"/>
      <c r="H24" s="16"/>
    </row>
    <row r="25" spans="1:8" ht="12.75" customHeight="1">
      <c r="A25">
        <v>7</v>
      </c>
      <c r="B25" t="s">
        <v>222</v>
      </c>
      <c r="C25" t="s">
        <v>86</v>
      </c>
      <c r="D25" t="s">
        <v>170</v>
      </c>
      <c r="E25" s="74">
        <v>10000000</v>
      </c>
      <c r="F25" s="14">
        <v>98.5402</v>
      </c>
      <c r="G25" s="15">
        <v>0.0172</v>
      </c>
      <c r="H25" s="16">
        <v>41710</v>
      </c>
    </row>
    <row r="26" spans="3:9" ht="12.75" customHeight="1">
      <c r="C26" s="18" t="s">
        <v>31</v>
      </c>
      <c r="D26" s="18"/>
      <c r="E26" s="71"/>
      <c r="F26" s="19">
        <f>SUM(F25:F25)</f>
        <v>98.5402</v>
      </c>
      <c r="G26" s="20">
        <f>SUM(G25:G25)</f>
        <v>0.0172</v>
      </c>
      <c r="H26" s="21"/>
      <c r="I26" s="59"/>
    </row>
    <row r="27" spans="6:8" ht="12.75" customHeight="1">
      <c r="F27" s="14"/>
      <c r="G27" s="15"/>
      <c r="H27" s="16"/>
    </row>
    <row r="28" spans="3:8" ht="12.75" customHeight="1">
      <c r="C28" s="1" t="s">
        <v>67</v>
      </c>
      <c r="F28" s="14">
        <v>11.120633</v>
      </c>
      <c r="G28" s="15">
        <v>0.0019</v>
      </c>
      <c r="H28" s="16"/>
    </row>
    <row r="29" spans="3:9" ht="12.75" customHeight="1">
      <c r="C29" s="18" t="s">
        <v>31</v>
      </c>
      <c r="D29" s="18"/>
      <c r="E29" s="71"/>
      <c r="F29" s="19">
        <f>SUM(F28:F28)</f>
        <v>11.120633</v>
      </c>
      <c r="G29" s="20">
        <f>SUM(G28:G28)</f>
        <v>0.0019</v>
      </c>
      <c r="H29" s="21"/>
      <c r="I29" s="59"/>
    </row>
    <row r="30" spans="6:8" ht="12.75" customHeight="1">
      <c r="F30" s="14"/>
      <c r="G30" s="15"/>
      <c r="H30" s="16"/>
    </row>
    <row r="31" spans="3:8" ht="12.75" customHeight="1">
      <c r="C31" s="1" t="s">
        <v>68</v>
      </c>
      <c r="F31" s="14"/>
      <c r="G31" s="15"/>
      <c r="H31" s="16"/>
    </row>
    <row r="32" spans="3:8" ht="12.75" customHeight="1">
      <c r="C32" s="1" t="s">
        <v>69</v>
      </c>
      <c r="F32" s="14">
        <v>3.140835</v>
      </c>
      <c r="G32" s="15">
        <v>0.0008</v>
      </c>
      <c r="H32" s="16"/>
    </row>
    <row r="33" spans="3:9" ht="12.75" customHeight="1">
      <c r="C33" s="18" t="s">
        <v>31</v>
      </c>
      <c r="D33" s="18"/>
      <c r="E33" s="71"/>
      <c r="F33" s="19">
        <f>SUM(F32:F32)</f>
        <v>3.140835</v>
      </c>
      <c r="G33" s="20">
        <f>SUM(G32:G32)</f>
        <v>0.0008</v>
      </c>
      <c r="H33" s="21"/>
      <c r="I33" s="59"/>
    </row>
    <row r="34" spans="3:9" ht="12.75" customHeight="1">
      <c r="C34" s="22" t="s">
        <v>70</v>
      </c>
      <c r="D34" s="22"/>
      <c r="E34" s="72"/>
      <c r="F34" s="23">
        <f>SUM(F12,F17,F21,F26,F29,F33)</f>
        <v>5722.375212000001</v>
      </c>
      <c r="G34" s="24">
        <f>SUM(G12,G17,G21,G26,G29,G33)</f>
        <v>1</v>
      </c>
      <c r="H34" s="25"/>
      <c r="I34" s="60"/>
    </row>
    <row r="35" ht="12.75" customHeight="1"/>
    <row r="36" ht="12.75" customHeight="1">
      <c r="C36" s="1" t="s">
        <v>346</v>
      </c>
    </row>
    <row r="37" ht="12.75" customHeight="1">
      <c r="C37" s="1" t="s">
        <v>347</v>
      </c>
    </row>
    <row r="38" ht="12.75" customHeight="1">
      <c r="C38" s="1"/>
    </row>
    <row r="39" ht="12.75" customHeight="1">
      <c r="C39" s="1"/>
    </row>
    <row r="40" spans="3:5" ht="12.75" customHeight="1">
      <c r="C40" s="1" t="s">
        <v>349</v>
      </c>
      <c r="E40"/>
    </row>
    <row r="41" spans="3:5" ht="12.75" customHeight="1">
      <c r="C41" s="169" t="s">
        <v>350</v>
      </c>
      <c r="D41" t="s">
        <v>351</v>
      </c>
      <c r="E41"/>
    </row>
    <row r="42" spans="3:5" ht="12.75" customHeight="1">
      <c r="C42" s="80" t="s">
        <v>459</v>
      </c>
      <c r="E42"/>
    </row>
    <row r="43" spans="3:5" ht="12.75" customHeight="1">
      <c r="C43" t="s">
        <v>453</v>
      </c>
      <c r="D43" s="96">
        <v>1007.8811</v>
      </c>
      <c r="E43"/>
    </row>
    <row r="44" spans="3:5" ht="12.75" customHeight="1">
      <c r="C44" t="s">
        <v>454</v>
      </c>
      <c r="D44" s="96">
        <v>1007.9257</v>
      </c>
      <c r="E44"/>
    </row>
    <row r="45" spans="3:5" ht="12.75" customHeight="1">
      <c r="C45" t="s">
        <v>455</v>
      </c>
      <c r="D45" s="96">
        <v>1008.149</v>
      </c>
      <c r="E45"/>
    </row>
    <row r="46" spans="3:5" ht="12.75" customHeight="1">
      <c r="C46" s="82" t="s">
        <v>460</v>
      </c>
      <c r="E46"/>
    </row>
    <row r="47" spans="3:5" ht="12.75" customHeight="1">
      <c r="C47" t="s">
        <v>453</v>
      </c>
      <c r="D47" s="96">
        <v>1009.5632</v>
      </c>
      <c r="E47"/>
    </row>
    <row r="48" spans="3:5" ht="12.75" customHeight="1">
      <c r="C48" t="s">
        <v>454</v>
      </c>
      <c r="D48" s="96">
        <v>1009.6157</v>
      </c>
      <c r="E48"/>
    </row>
    <row r="49" spans="3:5" ht="12.75" customHeight="1">
      <c r="C49" t="s">
        <v>455</v>
      </c>
      <c r="D49" s="96">
        <v>1009.9145</v>
      </c>
      <c r="E49"/>
    </row>
    <row r="50" ht="12.75" customHeight="1">
      <c r="E50"/>
    </row>
    <row r="51" spans="3:5" ht="12.75" customHeight="1">
      <c r="C51" t="s">
        <v>456</v>
      </c>
      <c r="D51" t="s">
        <v>351</v>
      </c>
      <c r="E51"/>
    </row>
    <row r="52" spans="3:5" ht="12.75" customHeight="1">
      <c r="C52" t="s">
        <v>416</v>
      </c>
      <c r="D52" t="s">
        <v>351</v>
      </c>
      <c r="E52"/>
    </row>
    <row r="53" spans="3:5" ht="12.75" customHeight="1">
      <c r="C53" t="s">
        <v>457</v>
      </c>
      <c r="D53" t="s">
        <v>351</v>
      </c>
      <c r="E53"/>
    </row>
    <row r="54" spans="3:5" ht="12.75" customHeight="1">
      <c r="C54" t="s">
        <v>366</v>
      </c>
      <c r="D54" s="177" t="s">
        <v>478</v>
      </c>
      <c r="E54"/>
    </row>
    <row r="55" spans="3:5" ht="12.75" customHeight="1">
      <c r="C55" t="s">
        <v>418</v>
      </c>
      <c r="E55"/>
    </row>
    <row r="56" spans="3:5" ht="12.75" customHeight="1">
      <c r="C56" t="s">
        <v>368</v>
      </c>
      <c r="D56" t="s">
        <v>369</v>
      </c>
      <c r="E56" t="s">
        <v>370</v>
      </c>
    </row>
    <row r="57" spans="3:5" ht="12.75" customHeight="1">
      <c r="C57" t="s">
        <v>458</v>
      </c>
      <c r="D57" s="169" t="s">
        <v>351</v>
      </c>
      <c r="E57" s="169" t="s">
        <v>351</v>
      </c>
    </row>
    <row r="58" spans="3:7" ht="12.75" customHeight="1">
      <c r="C58" s="180" t="s">
        <v>372</v>
      </c>
      <c r="D58" s="180"/>
      <c r="E58" s="180"/>
      <c r="F58" s="180"/>
      <c r="G58" s="180"/>
    </row>
    <row r="59" ht="12.75" customHeight="1">
      <c r="E59"/>
    </row>
    <row r="60" spans="3:5" ht="12.75" customHeight="1">
      <c r="C60" t="s">
        <v>373</v>
      </c>
      <c r="E60"/>
    </row>
    <row r="61" ht="12.75" customHeight="1">
      <c r="E61"/>
    </row>
    <row r="62" ht="12.75" customHeight="1"/>
  </sheetData>
  <sheetProtection/>
  <mergeCells count="2">
    <mergeCell ref="C1:G1"/>
    <mergeCell ref="C58:G5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0" customWidth="1"/>
    <col min="2" max="2" width="14.8515625" style="0" customWidth="1"/>
    <col min="3" max="3" width="35.5742187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17.421875" style="0" customWidth="1"/>
    <col min="11" max="11" width="9.140625" style="0" customWidth="1"/>
    <col min="12" max="12" width="15.421875" style="57" customWidth="1"/>
  </cols>
  <sheetData>
    <row r="1" spans="1:8" ht="18.75">
      <c r="A1" s="2"/>
      <c r="B1" s="2"/>
      <c r="C1" s="179" t="s">
        <v>291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62"/>
    </row>
    <row r="3" spans="1:8" ht="15.75" customHeight="1">
      <c r="A3" s="8"/>
      <c r="B3" s="8"/>
      <c r="C3" s="9"/>
      <c r="D3" s="3"/>
      <c r="E3" s="3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292</v>
      </c>
      <c r="C9" t="s">
        <v>275</v>
      </c>
      <c r="D9" t="s">
        <v>16</v>
      </c>
      <c r="E9" s="74">
        <v>150000000</v>
      </c>
      <c r="F9" s="14">
        <v>1409.6595</v>
      </c>
      <c r="G9" s="15">
        <v>0.2114</v>
      </c>
      <c r="H9" s="16">
        <v>41719</v>
      </c>
    </row>
    <row r="10" spans="1:11" ht="12.75" customHeight="1">
      <c r="A10">
        <v>2</v>
      </c>
      <c r="B10" t="s">
        <v>294</v>
      </c>
      <c r="C10" t="s">
        <v>293</v>
      </c>
      <c r="D10" t="s">
        <v>20</v>
      </c>
      <c r="E10" s="74">
        <v>150000000</v>
      </c>
      <c r="F10" s="14">
        <v>1364.37</v>
      </c>
      <c r="G10" s="15">
        <v>0.2046</v>
      </c>
      <c r="H10" s="16">
        <v>41855</v>
      </c>
      <c r="J10" s="17" t="s">
        <v>17</v>
      </c>
      <c r="K10" s="17" t="s">
        <v>18</v>
      </c>
    </row>
    <row r="11" spans="1:11" ht="12.75" customHeight="1">
      <c r="A11">
        <v>3</v>
      </c>
      <c r="B11" t="s">
        <v>204</v>
      </c>
      <c r="C11" t="s">
        <v>203</v>
      </c>
      <c r="D11" t="s">
        <v>16</v>
      </c>
      <c r="E11" s="74">
        <v>108000000</v>
      </c>
      <c r="F11" s="14">
        <v>981.75132</v>
      </c>
      <c r="G11" s="15">
        <v>0.1472</v>
      </c>
      <c r="H11" s="16">
        <v>41856</v>
      </c>
      <c r="J11" s="15" t="s">
        <v>16</v>
      </c>
      <c r="K11" s="15">
        <v>0.6315</v>
      </c>
    </row>
    <row r="12" spans="1:11" ht="12.75" customHeight="1">
      <c r="A12">
        <v>4</v>
      </c>
      <c r="B12" t="s">
        <v>296</v>
      </c>
      <c r="C12" t="s">
        <v>295</v>
      </c>
      <c r="D12" t="s">
        <v>16</v>
      </c>
      <c r="E12" s="74">
        <v>100000000</v>
      </c>
      <c r="F12" s="14">
        <v>910.73</v>
      </c>
      <c r="G12" s="15">
        <v>0.1366</v>
      </c>
      <c r="H12" s="16">
        <v>41855</v>
      </c>
      <c r="J12" s="15" t="s">
        <v>20</v>
      </c>
      <c r="K12" s="15">
        <v>0.34009999999999996</v>
      </c>
    </row>
    <row r="13" spans="1:11" ht="12.75" customHeight="1">
      <c r="A13">
        <v>5</v>
      </c>
      <c r="B13" t="s">
        <v>297</v>
      </c>
      <c r="C13" t="s">
        <v>192</v>
      </c>
      <c r="D13" t="s">
        <v>16</v>
      </c>
      <c r="E13" s="74">
        <v>100000000</v>
      </c>
      <c r="F13" s="14">
        <v>909.024</v>
      </c>
      <c r="G13" s="15">
        <v>0.1363</v>
      </c>
      <c r="H13" s="16">
        <v>41855</v>
      </c>
      <c r="J13" s="15" t="s">
        <v>13</v>
      </c>
      <c r="K13" s="15">
        <v>0.0279</v>
      </c>
    </row>
    <row r="14" spans="1:11" ht="12.75" customHeight="1">
      <c r="A14">
        <v>6</v>
      </c>
      <c r="B14" t="s">
        <v>299</v>
      </c>
      <c r="C14" t="s">
        <v>298</v>
      </c>
      <c r="D14" t="s">
        <v>20</v>
      </c>
      <c r="E14" s="74">
        <v>100000000</v>
      </c>
      <c r="F14" s="14">
        <v>903.366</v>
      </c>
      <c r="G14" s="15">
        <v>0.1355</v>
      </c>
      <c r="H14" s="16">
        <v>41856</v>
      </c>
      <c r="J14" s="15" t="s">
        <v>40</v>
      </c>
      <c r="K14" s="15">
        <v>0.0005</v>
      </c>
    </row>
    <row r="15" spans="1:11" ht="12.75" customHeight="1">
      <c r="A15">
        <v>7</v>
      </c>
      <c r="B15" t="s">
        <v>26</v>
      </c>
      <c r="C15" t="s">
        <v>24</v>
      </c>
      <c r="D15" t="s">
        <v>13</v>
      </c>
      <c r="E15" s="74">
        <v>20000000</v>
      </c>
      <c r="F15" s="14">
        <v>185.9652</v>
      </c>
      <c r="G15" s="15">
        <v>0.0279</v>
      </c>
      <c r="H15" s="16">
        <v>41765</v>
      </c>
      <c r="J15" s="15"/>
      <c r="K15" s="15"/>
    </row>
    <row r="16" spans="3:9" ht="12.75" customHeight="1">
      <c r="C16" s="18" t="s">
        <v>31</v>
      </c>
      <c r="D16" s="18"/>
      <c r="E16" s="18"/>
      <c r="F16" s="19">
        <f>SUM(F9:F15)</f>
        <v>6664.8660199999995</v>
      </c>
      <c r="G16" s="20">
        <f>SUM(G9:G15)</f>
        <v>0.9995</v>
      </c>
      <c r="H16" s="21"/>
      <c r="I16" s="59"/>
    </row>
    <row r="17" spans="6:8" ht="12.75" customHeight="1">
      <c r="F17" s="14"/>
      <c r="G17" s="15"/>
      <c r="H17" s="16"/>
    </row>
    <row r="18" spans="3:8" ht="12.75" customHeight="1">
      <c r="C18" s="1" t="s">
        <v>67</v>
      </c>
      <c r="F18" s="14">
        <v>5.015775</v>
      </c>
      <c r="G18" s="15">
        <v>0.0008</v>
      </c>
      <c r="H18" s="16"/>
    </row>
    <row r="19" spans="3:9" ht="12.75" customHeight="1">
      <c r="C19" s="18" t="s">
        <v>31</v>
      </c>
      <c r="D19" s="18"/>
      <c r="E19" s="18"/>
      <c r="F19" s="19">
        <f>SUM(F18:F18)</f>
        <v>5.015775</v>
      </c>
      <c r="G19" s="20">
        <f>SUM(G18:G18)</f>
        <v>0.0008</v>
      </c>
      <c r="H19" s="21"/>
      <c r="I19" s="59"/>
    </row>
    <row r="20" spans="6:8" ht="12.75" customHeight="1">
      <c r="F20" s="14"/>
      <c r="G20" s="15"/>
      <c r="H20" s="16"/>
    </row>
    <row r="21" spans="3:8" ht="12.75" customHeight="1">
      <c r="C21" s="1" t="s">
        <v>68</v>
      </c>
      <c r="F21" s="14"/>
      <c r="G21" s="15"/>
      <c r="H21" s="16"/>
    </row>
    <row r="22" spans="3:8" ht="12.75" customHeight="1">
      <c r="C22" s="1" t="s">
        <v>69</v>
      </c>
      <c r="F22" s="14">
        <v>-0.747532</v>
      </c>
      <c r="G22" s="15">
        <v>-0.0003</v>
      </c>
      <c r="H22" s="16"/>
    </row>
    <row r="23" spans="3:9" ht="12.75" customHeight="1">
      <c r="C23" s="18" t="s">
        <v>31</v>
      </c>
      <c r="D23" s="18"/>
      <c r="E23" s="18"/>
      <c r="F23" s="19">
        <f>SUM(F22:F22)</f>
        <v>-0.747532</v>
      </c>
      <c r="G23" s="20">
        <f>SUM(G22:G22)</f>
        <v>-0.0003</v>
      </c>
      <c r="H23" s="21"/>
      <c r="I23" s="59"/>
    </row>
    <row r="24" spans="3:9" ht="12.75" customHeight="1">
      <c r="C24" s="22" t="s">
        <v>70</v>
      </c>
      <c r="D24" s="22"/>
      <c r="E24" s="22"/>
      <c r="F24" s="23">
        <f>SUM(F16,F19,F23)</f>
        <v>6669.134262999999</v>
      </c>
      <c r="G24" s="24">
        <f>SUM(G16,G19,G23)</f>
        <v>1</v>
      </c>
      <c r="H24" s="25"/>
      <c r="I24" s="60"/>
    </row>
    <row r="25" ht="12.75" customHeight="1"/>
    <row r="26" ht="12.75" customHeight="1">
      <c r="C26" s="1" t="s">
        <v>346</v>
      </c>
    </row>
    <row r="27" ht="12.75" customHeight="1">
      <c r="C27" s="1" t="s">
        <v>347</v>
      </c>
    </row>
    <row r="28" ht="12.75" customHeight="1">
      <c r="C28" s="1"/>
    </row>
    <row r="29" ht="12.75" customHeight="1">
      <c r="C29" s="1"/>
    </row>
    <row r="30" ht="12.75" customHeight="1">
      <c r="C30" s="1" t="s">
        <v>349</v>
      </c>
    </row>
    <row r="31" spans="3:4" ht="12.75" customHeight="1">
      <c r="C31" s="169" t="s">
        <v>350</v>
      </c>
      <c r="D31" t="s">
        <v>351</v>
      </c>
    </row>
    <row r="32" ht="12.75" customHeight="1">
      <c r="C32" s="92" t="s">
        <v>462</v>
      </c>
    </row>
    <row r="33" spans="3:4" ht="12.75" customHeight="1">
      <c r="C33" t="s">
        <v>453</v>
      </c>
      <c r="D33" s="96">
        <v>1000</v>
      </c>
    </row>
    <row r="34" spans="3:4" ht="12.75" customHeight="1">
      <c r="C34" t="s">
        <v>454</v>
      </c>
      <c r="D34" s="96">
        <v>1000</v>
      </c>
    </row>
    <row r="35" spans="3:4" ht="12.75" customHeight="1">
      <c r="C35" t="s">
        <v>455</v>
      </c>
      <c r="D35" s="96">
        <v>1000</v>
      </c>
    </row>
    <row r="36" ht="12.75" customHeight="1">
      <c r="C36" s="82" t="s">
        <v>460</v>
      </c>
    </row>
    <row r="37" spans="3:4" ht="12.75" customHeight="1">
      <c r="C37" t="s">
        <v>453</v>
      </c>
      <c r="D37" s="96">
        <v>999.6416</v>
      </c>
    </row>
    <row r="38" spans="3:4" ht="12.75" customHeight="1">
      <c r="C38" t="s">
        <v>454</v>
      </c>
      <c r="D38" s="96">
        <v>999.6417</v>
      </c>
    </row>
    <row r="39" spans="3:4" ht="12.75" customHeight="1">
      <c r="C39" t="s">
        <v>455</v>
      </c>
      <c r="D39" s="96">
        <v>999.8471</v>
      </c>
    </row>
    <row r="40" ht="12.75" customHeight="1"/>
    <row r="41" spans="3:4" ht="12.75" customHeight="1">
      <c r="C41" t="s">
        <v>456</v>
      </c>
      <c r="D41" t="s">
        <v>351</v>
      </c>
    </row>
    <row r="42" spans="3:4" ht="12.75" customHeight="1">
      <c r="C42" t="s">
        <v>416</v>
      </c>
      <c r="D42" t="s">
        <v>351</v>
      </c>
    </row>
    <row r="43" spans="3:4" ht="12.75" customHeight="1">
      <c r="C43" t="s">
        <v>457</v>
      </c>
      <c r="D43" t="s">
        <v>351</v>
      </c>
    </row>
    <row r="44" spans="3:4" ht="12.75" customHeight="1">
      <c r="C44" t="s">
        <v>366</v>
      </c>
      <c r="D44" s="177" t="s">
        <v>479</v>
      </c>
    </row>
    <row r="45" ht="12.75" customHeight="1">
      <c r="C45" t="s">
        <v>418</v>
      </c>
    </row>
    <row r="46" spans="3:5" ht="12.75" customHeight="1">
      <c r="C46" t="s">
        <v>368</v>
      </c>
      <c r="D46" t="s">
        <v>369</v>
      </c>
      <c r="E46" t="s">
        <v>370</v>
      </c>
    </row>
    <row r="47" spans="3:5" ht="12.75" customHeight="1">
      <c r="C47" t="s">
        <v>458</v>
      </c>
      <c r="D47" s="169" t="s">
        <v>351</v>
      </c>
      <c r="E47" s="169" t="s">
        <v>351</v>
      </c>
    </row>
    <row r="48" spans="3:7" ht="12.75" customHeight="1">
      <c r="C48" s="180" t="s">
        <v>372</v>
      </c>
      <c r="D48" s="180"/>
      <c r="E48" s="180"/>
      <c r="F48" s="180"/>
      <c r="G48" s="180"/>
    </row>
    <row r="49" ht="12.75" customHeight="1"/>
    <row r="50" ht="12.75" customHeight="1">
      <c r="C50" t="s">
        <v>373</v>
      </c>
    </row>
    <row r="51" ht="12.75" customHeight="1"/>
    <row r="52" ht="12.75">
      <c r="E52" s="74"/>
    </row>
    <row r="53" ht="12.75">
      <c r="E53" s="74"/>
    </row>
    <row r="54" ht="12.75">
      <c r="E54" s="74"/>
    </row>
  </sheetData>
  <sheetProtection/>
  <mergeCells count="2">
    <mergeCell ref="C1:G1"/>
    <mergeCell ref="C48:G4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30.851562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17.421875" style="0" customWidth="1"/>
    <col min="11" max="11" width="9.140625" style="75" customWidth="1"/>
    <col min="12" max="12" width="15.140625" style="57" customWidth="1"/>
  </cols>
  <sheetData>
    <row r="1" spans="1:8" ht="18.75">
      <c r="A1" s="2"/>
      <c r="B1" s="2"/>
      <c r="C1" s="179" t="s">
        <v>300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62"/>
    </row>
    <row r="3" spans="1:8" ht="15.75" customHeight="1">
      <c r="A3" s="8"/>
      <c r="B3" s="8"/>
      <c r="C3" s="9"/>
      <c r="D3" s="3"/>
      <c r="E3" s="3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204</v>
      </c>
      <c r="C9" t="s">
        <v>203</v>
      </c>
      <c r="D9" t="s">
        <v>16</v>
      </c>
      <c r="E9" s="74">
        <v>87000000</v>
      </c>
      <c r="F9" s="14">
        <v>790.85523</v>
      </c>
      <c r="G9" s="15">
        <v>0.29969999999999997</v>
      </c>
      <c r="H9" s="16">
        <v>41856</v>
      </c>
    </row>
    <row r="10" spans="1:11" ht="12.75" customHeight="1">
      <c r="A10">
        <v>2</v>
      </c>
      <c r="B10" t="s">
        <v>301</v>
      </c>
      <c r="C10" t="s">
        <v>132</v>
      </c>
      <c r="D10" t="s">
        <v>16</v>
      </c>
      <c r="E10" s="74">
        <v>50000000</v>
      </c>
      <c r="F10" s="14">
        <v>454.4855</v>
      </c>
      <c r="G10" s="15">
        <v>0.1722</v>
      </c>
      <c r="H10" s="16">
        <v>41862</v>
      </c>
      <c r="J10" s="17" t="s">
        <v>17</v>
      </c>
      <c r="K10" s="67" t="s">
        <v>18</v>
      </c>
    </row>
    <row r="11" spans="1:11" ht="12.75" customHeight="1">
      <c r="A11">
        <v>3</v>
      </c>
      <c r="B11" t="s">
        <v>302</v>
      </c>
      <c r="C11" t="s">
        <v>66</v>
      </c>
      <c r="D11" t="s">
        <v>16</v>
      </c>
      <c r="E11" s="74">
        <v>50000000</v>
      </c>
      <c r="F11" s="14">
        <v>454.4465</v>
      </c>
      <c r="G11" s="15">
        <v>0.1722</v>
      </c>
      <c r="H11" s="16">
        <v>41862</v>
      </c>
      <c r="J11" s="15" t="s">
        <v>16</v>
      </c>
      <c r="K11" s="75">
        <v>0.9884000000000001</v>
      </c>
    </row>
    <row r="12" spans="1:11" ht="12.75" customHeight="1">
      <c r="A12">
        <v>4</v>
      </c>
      <c r="B12" t="s">
        <v>304</v>
      </c>
      <c r="C12" t="s">
        <v>303</v>
      </c>
      <c r="D12" t="s">
        <v>16</v>
      </c>
      <c r="E12" s="74">
        <v>50000000</v>
      </c>
      <c r="F12" s="14">
        <v>454.366</v>
      </c>
      <c r="G12" s="15">
        <v>0.1722</v>
      </c>
      <c r="H12" s="16">
        <v>41863</v>
      </c>
      <c r="J12" s="15" t="s">
        <v>40</v>
      </c>
      <c r="K12" s="75">
        <v>0.0116</v>
      </c>
    </row>
    <row r="13" spans="1:10" ht="12.75" customHeight="1">
      <c r="A13">
        <v>5</v>
      </c>
      <c r="B13" t="s">
        <v>305</v>
      </c>
      <c r="C13" t="s">
        <v>22</v>
      </c>
      <c r="D13" t="s">
        <v>16</v>
      </c>
      <c r="E13" s="74">
        <v>50000000</v>
      </c>
      <c r="F13" s="14">
        <v>454.19</v>
      </c>
      <c r="G13" s="15">
        <v>0.1721</v>
      </c>
      <c r="H13" s="16">
        <v>41863</v>
      </c>
      <c r="J13" s="15"/>
    </row>
    <row r="14" spans="3:9" ht="12.75" customHeight="1">
      <c r="C14" s="18" t="s">
        <v>31</v>
      </c>
      <c r="D14" s="18"/>
      <c r="E14" s="18"/>
      <c r="F14" s="19">
        <f>SUM(F9:F13)</f>
        <v>2608.34323</v>
      </c>
      <c r="G14" s="20">
        <f>SUM(G9:G13)</f>
        <v>0.9884000000000001</v>
      </c>
      <c r="H14" s="21"/>
      <c r="I14" s="59"/>
    </row>
    <row r="15" spans="6:8" ht="12.75" customHeight="1">
      <c r="F15" s="14"/>
      <c r="G15" s="15"/>
      <c r="H15" s="16"/>
    </row>
    <row r="16" spans="3:8" ht="12.75" customHeight="1">
      <c r="C16" s="1" t="s">
        <v>67</v>
      </c>
      <c r="F16" s="14">
        <v>29.465182</v>
      </c>
      <c r="G16" s="15">
        <v>0.011200000000000002</v>
      </c>
      <c r="H16" s="16"/>
    </row>
    <row r="17" spans="3:9" ht="12.75" customHeight="1">
      <c r="C17" s="18" t="s">
        <v>31</v>
      </c>
      <c r="D17" s="18"/>
      <c r="E17" s="18"/>
      <c r="F17" s="19">
        <f>SUM(F16:F16)</f>
        <v>29.465182</v>
      </c>
      <c r="G17" s="20">
        <f>SUM(G16:G16)</f>
        <v>0.011200000000000002</v>
      </c>
      <c r="H17" s="21"/>
      <c r="I17" s="59"/>
    </row>
    <row r="18" spans="6:8" ht="12.75" customHeight="1">
      <c r="F18" s="14"/>
      <c r="G18" s="15"/>
      <c r="H18" s="16"/>
    </row>
    <row r="19" spans="3:8" ht="12.75" customHeight="1">
      <c r="C19" s="1" t="s">
        <v>68</v>
      </c>
      <c r="F19" s="14"/>
      <c r="G19" s="15"/>
      <c r="H19" s="16"/>
    </row>
    <row r="20" spans="3:8" ht="12.75" customHeight="1">
      <c r="C20" s="1" t="s">
        <v>69</v>
      </c>
      <c r="F20" s="14">
        <v>0.722849</v>
      </c>
      <c r="G20" s="15">
        <v>0.0004</v>
      </c>
      <c r="H20" s="16"/>
    </row>
    <row r="21" spans="3:9" ht="12.75" customHeight="1">
      <c r="C21" s="18" t="s">
        <v>31</v>
      </c>
      <c r="D21" s="18"/>
      <c r="E21" s="18"/>
      <c r="F21" s="19">
        <f>SUM(F20:F20)</f>
        <v>0.722849</v>
      </c>
      <c r="G21" s="20">
        <f>SUM(G20:G20)</f>
        <v>0.0004</v>
      </c>
      <c r="H21" s="21"/>
      <c r="I21" s="59"/>
    </row>
    <row r="22" spans="3:9" ht="12.75" customHeight="1">
      <c r="C22" s="22" t="s">
        <v>70</v>
      </c>
      <c r="D22" s="22"/>
      <c r="E22" s="22"/>
      <c r="F22" s="23">
        <f>SUM(F14,F17,F21)</f>
        <v>2638.531261</v>
      </c>
      <c r="G22" s="24">
        <f>SUM(G14,G17,G21)</f>
        <v>1</v>
      </c>
      <c r="H22" s="25"/>
      <c r="I22" s="60"/>
    </row>
    <row r="23" ht="12.75" customHeight="1"/>
    <row r="24" ht="12.75" customHeight="1">
      <c r="C24" s="1" t="s">
        <v>346</v>
      </c>
    </row>
    <row r="25" ht="12.75" customHeight="1">
      <c r="C25" s="1" t="s">
        <v>347</v>
      </c>
    </row>
    <row r="26" ht="12.75" customHeight="1">
      <c r="C26" s="1"/>
    </row>
    <row r="27" ht="12.75" customHeight="1">
      <c r="C27" s="1"/>
    </row>
    <row r="28" ht="12.75" customHeight="1">
      <c r="C28" s="1" t="s">
        <v>349</v>
      </c>
    </row>
    <row r="29" spans="3:4" ht="12.75" customHeight="1">
      <c r="C29" s="169" t="s">
        <v>350</v>
      </c>
      <c r="D29" t="s">
        <v>351</v>
      </c>
    </row>
    <row r="30" ht="12.75" customHeight="1">
      <c r="C30" s="92" t="s">
        <v>462</v>
      </c>
    </row>
    <row r="31" spans="3:4" ht="12.75" customHeight="1">
      <c r="C31" t="s">
        <v>453</v>
      </c>
      <c r="D31" s="96">
        <v>1000</v>
      </c>
    </row>
    <row r="32" spans="3:4" ht="12.75" customHeight="1">
      <c r="C32" t="s">
        <v>455</v>
      </c>
      <c r="D32" s="96">
        <v>1000</v>
      </c>
    </row>
    <row r="33" ht="12.75" customHeight="1">
      <c r="C33" s="82" t="s">
        <v>460</v>
      </c>
    </row>
    <row r="34" spans="3:4" ht="12.75" customHeight="1">
      <c r="C34" t="s">
        <v>453</v>
      </c>
      <c r="D34" s="96">
        <v>1001.1416</v>
      </c>
    </row>
    <row r="35" spans="3:4" ht="12.75" customHeight="1">
      <c r="C35" t="s">
        <v>455</v>
      </c>
      <c r="D35" s="96">
        <v>1001.1732</v>
      </c>
    </row>
    <row r="36" spans="3:4" ht="12.75" customHeight="1">
      <c r="C36" t="s">
        <v>456</v>
      </c>
      <c r="D36" t="s">
        <v>351</v>
      </c>
    </row>
    <row r="37" spans="3:4" ht="12.75" customHeight="1">
      <c r="C37" t="s">
        <v>416</v>
      </c>
      <c r="D37" t="s">
        <v>351</v>
      </c>
    </row>
    <row r="38" spans="3:4" ht="12.75" customHeight="1">
      <c r="C38" t="s">
        <v>457</v>
      </c>
      <c r="D38" t="s">
        <v>351</v>
      </c>
    </row>
    <row r="39" spans="3:4" ht="12.75" customHeight="1">
      <c r="C39" t="s">
        <v>366</v>
      </c>
      <c r="D39" s="177" t="s">
        <v>480</v>
      </c>
    </row>
    <row r="40" ht="12.75" customHeight="1">
      <c r="C40" t="s">
        <v>418</v>
      </c>
    </row>
    <row r="41" spans="3:5" ht="12.75" customHeight="1">
      <c r="C41" t="s">
        <v>368</v>
      </c>
      <c r="D41" t="s">
        <v>369</v>
      </c>
      <c r="E41" t="s">
        <v>370</v>
      </c>
    </row>
    <row r="42" spans="3:5" ht="12.75" customHeight="1">
      <c r="C42" t="s">
        <v>458</v>
      </c>
      <c r="D42" s="169" t="s">
        <v>351</v>
      </c>
      <c r="E42" s="169" t="s">
        <v>351</v>
      </c>
    </row>
    <row r="43" spans="3:7" ht="12.75" customHeight="1">
      <c r="C43" s="180" t="s">
        <v>372</v>
      </c>
      <c r="D43" s="180"/>
      <c r="E43" s="180"/>
      <c r="F43" s="180"/>
      <c r="G43" s="180"/>
    </row>
    <row r="44" ht="12.75" customHeight="1"/>
    <row r="45" ht="12.75">
      <c r="C45" t="s">
        <v>373</v>
      </c>
    </row>
    <row r="47" ht="12.75">
      <c r="E47" s="74"/>
    </row>
    <row r="48" ht="12.75">
      <c r="E48" s="74"/>
    </row>
    <row r="49" ht="12.75">
      <c r="E49" s="74"/>
    </row>
  </sheetData>
  <sheetProtection/>
  <mergeCells count="2">
    <mergeCell ref="C1:G1"/>
    <mergeCell ref="C43:G4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0" customWidth="1"/>
    <col min="2" max="2" width="16.00390625" style="0" customWidth="1"/>
    <col min="3" max="3" width="27.140625" style="0" customWidth="1"/>
    <col min="4" max="4" width="15.57421875" style="0" customWidth="1"/>
    <col min="5" max="5" width="15.57421875" style="7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17.421875" style="0" customWidth="1"/>
    <col min="11" max="11" width="9.140625" style="0" customWidth="1"/>
    <col min="12" max="12" width="15.28125" style="57" customWidth="1"/>
  </cols>
  <sheetData>
    <row r="1" spans="1:8" ht="18.75">
      <c r="A1" s="2"/>
      <c r="B1" s="2"/>
      <c r="C1" s="179" t="s">
        <v>306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68"/>
      <c r="F2" s="6"/>
      <c r="G2" s="7"/>
      <c r="H2" s="62"/>
    </row>
    <row r="3" spans="1:8" ht="15.75" customHeight="1">
      <c r="A3" s="8"/>
      <c r="B3" s="8"/>
      <c r="C3" s="9"/>
      <c r="D3" s="3"/>
      <c r="E3" s="68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69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181</v>
      </c>
      <c r="C9" t="s">
        <v>66</v>
      </c>
      <c r="D9" t="s">
        <v>16</v>
      </c>
      <c r="E9" s="74">
        <v>114500000</v>
      </c>
      <c r="F9" s="14">
        <v>1121.33972</v>
      </c>
      <c r="G9" s="15">
        <v>0.2804</v>
      </c>
      <c r="H9" s="16">
        <v>41584</v>
      </c>
    </row>
    <row r="10" spans="1:11" ht="12.75" customHeight="1">
      <c r="A10">
        <v>2</v>
      </c>
      <c r="B10" t="s">
        <v>263</v>
      </c>
      <c r="C10" t="s">
        <v>262</v>
      </c>
      <c r="D10" t="s">
        <v>16</v>
      </c>
      <c r="E10" s="74">
        <v>114000000</v>
      </c>
      <c r="F10" s="14">
        <v>1115.97678</v>
      </c>
      <c r="G10" s="15">
        <v>0.2791</v>
      </c>
      <c r="H10" s="16">
        <v>41583</v>
      </c>
      <c r="J10" s="17" t="s">
        <v>17</v>
      </c>
      <c r="K10" s="17" t="s">
        <v>18</v>
      </c>
    </row>
    <row r="11" spans="3:11" ht="12.75" customHeight="1">
      <c r="C11" s="18" t="s">
        <v>31</v>
      </c>
      <c r="D11" s="18"/>
      <c r="E11" s="71"/>
      <c r="F11" s="19">
        <f>SUM(F9:F10)</f>
        <v>2237.3165</v>
      </c>
      <c r="G11" s="20">
        <f>SUM(G9:G10)</f>
        <v>0.5595</v>
      </c>
      <c r="H11" s="21"/>
      <c r="I11" s="59"/>
      <c r="J11" s="15" t="s">
        <v>16</v>
      </c>
      <c r="K11" s="15">
        <v>0.5595</v>
      </c>
    </row>
    <row r="12" spans="6:11" ht="12.75" customHeight="1">
      <c r="F12" s="14"/>
      <c r="G12" s="15"/>
      <c r="H12" s="16"/>
      <c r="J12" s="15" t="s">
        <v>25</v>
      </c>
      <c r="K12" s="15">
        <v>0.43939999999999996</v>
      </c>
    </row>
    <row r="13" spans="3:11" ht="12.75" customHeight="1">
      <c r="C13" s="1" t="s">
        <v>51</v>
      </c>
      <c r="F13" s="14"/>
      <c r="G13" s="15"/>
      <c r="H13" s="16"/>
      <c r="J13" s="15" t="s">
        <v>40</v>
      </c>
      <c r="K13" s="15">
        <v>0.0011</v>
      </c>
    </row>
    <row r="14" spans="1:11" ht="12.75" customHeight="1">
      <c r="A14">
        <v>3</v>
      </c>
      <c r="B14" t="s">
        <v>290</v>
      </c>
      <c r="C14" t="s">
        <v>54</v>
      </c>
      <c r="D14" t="s">
        <v>25</v>
      </c>
      <c r="E14" s="74">
        <v>179400000</v>
      </c>
      <c r="F14" s="14">
        <v>1757.149446</v>
      </c>
      <c r="G14" s="15">
        <v>0.43939999999999996</v>
      </c>
      <c r="H14" s="16">
        <v>41585</v>
      </c>
      <c r="J14" s="15"/>
      <c r="K14" s="15"/>
    </row>
    <row r="15" spans="3:9" ht="12.75" customHeight="1">
      <c r="C15" s="18" t="s">
        <v>31</v>
      </c>
      <c r="D15" s="18"/>
      <c r="E15" s="71"/>
      <c r="F15" s="19">
        <f>SUM(F14:F14)</f>
        <v>1757.149446</v>
      </c>
      <c r="G15" s="20">
        <f>SUM(G14:G14)</f>
        <v>0.43939999999999996</v>
      </c>
      <c r="H15" s="21"/>
      <c r="I15" s="59"/>
    </row>
    <row r="16" spans="6:8" ht="12.75" customHeight="1">
      <c r="F16" s="14"/>
      <c r="G16" s="15"/>
      <c r="H16" s="16"/>
    </row>
    <row r="17" spans="3:8" ht="12.75" customHeight="1">
      <c r="C17" s="1" t="s">
        <v>67</v>
      </c>
      <c r="F17" s="14">
        <v>5.855068</v>
      </c>
      <c r="G17" s="15">
        <v>0.0015</v>
      </c>
      <c r="H17" s="16"/>
    </row>
    <row r="18" spans="3:9" ht="12.75" customHeight="1">
      <c r="C18" s="18" t="s">
        <v>31</v>
      </c>
      <c r="D18" s="18"/>
      <c r="E18" s="71"/>
      <c r="F18" s="19">
        <f>SUM(F17:F17)</f>
        <v>5.855068</v>
      </c>
      <c r="G18" s="20">
        <f>SUM(G17:G17)</f>
        <v>0.0015</v>
      </c>
      <c r="H18" s="21"/>
      <c r="I18" s="59"/>
    </row>
    <row r="19" spans="6:8" ht="12.75" customHeight="1">
      <c r="F19" s="14"/>
      <c r="G19" s="15"/>
      <c r="H19" s="16"/>
    </row>
    <row r="20" spans="3:8" ht="12.75" customHeight="1">
      <c r="C20" s="1" t="s">
        <v>68</v>
      </c>
      <c r="F20" s="14"/>
      <c r="G20" s="15"/>
      <c r="H20" s="16"/>
    </row>
    <row r="21" spans="3:8" ht="12.75" customHeight="1">
      <c r="C21" s="1" t="s">
        <v>69</v>
      </c>
      <c r="F21" s="14">
        <v>-1.320624</v>
      </c>
      <c r="G21" s="15">
        <v>-0.0004</v>
      </c>
      <c r="H21" s="16"/>
    </row>
    <row r="22" spans="3:9" ht="12.75" customHeight="1">
      <c r="C22" s="18" t="s">
        <v>31</v>
      </c>
      <c r="D22" s="18"/>
      <c r="E22" s="71"/>
      <c r="F22" s="19">
        <f>SUM(F21:F21)</f>
        <v>-1.320624</v>
      </c>
      <c r="G22" s="20">
        <f>SUM(G21:G21)</f>
        <v>-0.0004</v>
      </c>
      <c r="H22" s="21"/>
      <c r="I22" s="59"/>
    </row>
    <row r="23" spans="3:9" ht="12.75" customHeight="1">
      <c r="C23" s="22" t="s">
        <v>70</v>
      </c>
      <c r="D23" s="22"/>
      <c r="E23" s="72"/>
      <c r="F23" s="23">
        <f>SUM(F11,F15,F18,F22)</f>
        <v>3999.0003899999997</v>
      </c>
      <c r="G23" s="24">
        <f>SUM(G11,G15,G18,G22)</f>
        <v>1</v>
      </c>
      <c r="H23" s="25"/>
      <c r="I23" s="60"/>
    </row>
    <row r="24" ht="12.75" customHeight="1"/>
    <row r="25" ht="12.75" customHeight="1">
      <c r="C25" s="1" t="s">
        <v>346</v>
      </c>
    </row>
    <row r="26" ht="12.75" customHeight="1">
      <c r="C26" s="1" t="s">
        <v>347</v>
      </c>
    </row>
    <row r="27" ht="12.75" customHeight="1">
      <c r="C27" s="1"/>
    </row>
    <row r="28" ht="12.75" customHeight="1">
      <c r="C28" s="1"/>
    </row>
    <row r="29" spans="3:5" ht="12.75" customHeight="1">
      <c r="C29" s="1" t="s">
        <v>349</v>
      </c>
      <c r="E29"/>
    </row>
    <row r="30" spans="3:5" ht="12.75" customHeight="1">
      <c r="C30" s="169" t="s">
        <v>350</v>
      </c>
      <c r="D30" t="s">
        <v>351</v>
      </c>
      <c r="E30"/>
    </row>
    <row r="31" spans="3:5" ht="12.75" customHeight="1">
      <c r="C31" s="92" t="s">
        <v>462</v>
      </c>
      <c r="E31"/>
    </row>
    <row r="32" spans="3:5" ht="12.75" customHeight="1">
      <c r="C32" t="s">
        <v>453</v>
      </c>
      <c r="D32" s="96">
        <v>1000</v>
      </c>
      <c r="E32"/>
    </row>
    <row r="33" spans="3:5" ht="12.75" customHeight="1">
      <c r="C33" t="s">
        <v>454</v>
      </c>
      <c r="D33" s="96">
        <v>1000</v>
      </c>
      <c r="E33"/>
    </row>
    <row r="34" spans="3:5" ht="12.75" customHeight="1">
      <c r="C34" t="s">
        <v>455</v>
      </c>
      <c r="D34" s="96">
        <v>1000</v>
      </c>
      <c r="E34"/>
    </row>
    <row r="35" spans="3:5" ht="12.75" customHeight="1">
      <c r="C35" t="s">
        <v>463</v>
      </c>
      <c r="D35" s="96">
        <v>1000</v>
      </c>
      <c r="E35"/>
    </row>
    <row r="36" spans="3:5" ht="12.75" customHeight="1">
      <c r="C36" s="82" t="s">
        <v>460</v>
      </c>
      <c r="E36"/>
    </row>
    <row r="37" spans="3:5" ht="12.75" customHeight="1">
      <c r="C37" t="s">
        <v>453</v>
      </c>
      <c r="D37" s="96">
        <v>1005.0158</v>
      </c>
      <c r="E37"/>
    </row>
    <row r="38" spans="3:5" ht="12.75" customHeight="1">
      <c r="C38" t="s">
        <v>454</v>
      </c>
      <c r="D38" s="96">
        <v>1005.0158</v>
      </c>
      <c r="E38"/>
    </row>
    <row r="39" spans="3:5" ht="12.75" customHeight="1">
      <c r="C39" t="s">
        <v>455</v>
      </c>
      <c r="D39" s="96">
        <v>1005.0475</v>
      </c>
      <c r="E39"/>
    </row>
    <row r="40" spans="3:5" ht="12.75" customHeight="1">
      <c r="C40" t="s">
        <v>463</v>
      </c>
      <c r="D40" s="96">
        <v>1005.0475</v>
      </c>
      <c r="E40"/>
    </row>
    <row r="41" spans="3:5" ht="12.75" customHeight="1">
      <c r="C41" t="s">
        <v>456</v>
      </c>
      <c r="D41" t="s">
        <v>351</v>
      </c>
      <c r="E41"/>
    </row>
    <row r="42" spans="3:5" ht="12.75" customHeight="1">
      <c r="C42" t="s">
        <v>416</v>
      </c>
      <c r="D42" t="s">
        <v>351</v>
      </c>
      <c r="E42"/>
    </row>
    <row r="43" spans="3:5" ht="12.75" customHeight="1">
      <c r="C43" t="s">
        <v>457</v>
      </c>
      <c r="D43" t="s">
        <v>351</v>
      </c>
      <c r="E43"/>
    </row>
    <row r="44" spans="3:5" ht="12.75" customHeight="1">
      <c r="C44" t="s">
        <v>366</v>
      </c>
      <c r="D44" s="177" t="s">
        <v>481</v>
      </c>
      <c r="E44"/>
    </row>
    <row r="45" spans="3:5" ht="12.75" customHeight="1">
      <c r="C45" t="s">
        <v>418</v>
      </c>
      <c r="E45"/>
    </row>
    <row r="46" spans="3:5" ht="12.75" customHeight="1">
      <c r="C46" t="s">
        <v>368</v>
      </c>
      <c r="D46" t="s">
        <v>369</v>
      </c>
      <c r="E46" t="s">
        <v>370</v>
      </c>
    </row>
    <row r="47" spans="3:5" ht="12.75" customHeight="1">
      <c r="C47" t="s">
        <v>458</v>
      </c>
      <c r="D47" s="169" t="s">
        <v>351</v>
      </c>
      <c r="E47" s="169" t="s">
        <v>351</v>
      </c>
    </row>
    <row r="48" spans="3:7" ht="12.75" customHeight="1">
      <c r="C48" s="180" t="s">
        <v>372</v>
      </c>
      <c r="D48" s="180"/>
      <c r="E48" s="180"/>
      <c r="F48" s="180"/>
      <c r="G48" s="180"/>
    </row>
    <row r="49" ht="12.75" customHeight="1">
      <c r="E49"/>
    </row>
    <row r="50" spans="3:5" ht="12.75" customHeight="1">
      <c r="C50" t="s">
        <v>373</v>
      </c>
      <c r="E50"/>
    </row>
    <row r="51" ht="12.75">
      <c r="E51"/>
    </row>
  </sheetData>
  <sheetProtection/>
  <mergeCells count="2">
    <mergeCell ref="C1:G1"/>
    <mergeCell ref="C48:G4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0" customWidth="1"/>
    <col min="2" max="2" width="14.8515625" style="0" customWidth="1"/>
    <col min="3" max="3" width="36.421875" style="0" customWidth="1"/>
    <col min="4" max="4" width="15.57421875" style="0" customWidth="1"/>
    <col min="5" max="5" width="15.57421875" style="74" customWidth="1"/>
    <col min="6" max="6" width="16.2812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17.421875" style="0" customWidth="1"/>
    <col min="11" max="11" width="9.140625" style="75" customWidth="1"/>
    <col min="12" max="12" width="15.28125" style="57" customWidth="1"/>
  </cols>
  <sheetData>
    <row r="1" spans="1:8" ht="18.75">
      <c r="A1" s="2"/>
      <c r="B1" s="2"/>
      <c r="C1" s="179" t="s">
        <v>307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68"/>
      <c r="F2" s="6"/>
      <c r="G2" s="7"/>
      <c r="H2" s="62"/>
    </row>
    <row r="3" spans="1:8" ht="15.75" customHeight="1">
      <c r="A3" s="8"/>
      <c r="B3" s="8"/>
      <c r="C3" s="9"/>
      <c r="D3" s="3"/>
      <c r="E3" s="68"/>
      <c r="F3" s="6"/>
      <c r="G3" s="7"/>
      <c r="H3" s="62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69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308</v>
      </c>
      <c r="C9" t="s">
        <v>262</v>
      </c>
      <c r="D9" t="s">
        <v>16</v>
      </c>
      <c r="E9" s="74">
        <v>150000000</v>
      </c>
      <c r="F9" s="14">
        <v>1458.5925</v>
      </c>
      <c r="G9" s="15">
        <v>0.23010000000000003</v>
      </c>
      <c r="H9" s="16">
        <v>41604</v>
      </c>
    </row>
    <row r="10" spans="1:11" ht="12.75" customHeight="1">
      <c r="A10">
        <v>2</v>
      </c>
      <c r="B10" t="s">
        <v>309</v>
      </c>
      <c r="C10" t="s">
        <v>192</v>
      </c>
      <c r="D10" t="s">
        <v>16</v>
      </c>
      <c r="E10" s="74">
        <v>100000000</v>
      </c>
      <c r="F10" s="14">
        <v>972.503</v>
      </c>
      <c r="G10" s="15">
        <v>0.1535</v>
      </c>
      <c r="H10" s="16">
        <v>41603</v>
      </c>
      <c r="J10" s="17" t="s">
        <v>17</v>
      </c>
      <c r="K10" s="67" t="s">
        <v>18</v>
      </c>
    </row>
    <row r="11" spans="3:11" ht="12.75" customHeight="1">
      <c r="C11" s="18" t="s">
        <v>31</v>
      </c>
      <c r="D11" s="18"/>
      <c r="E11" s="71"/>
      <c r="F11" s="19">
        <f>SUM(F9:F10)</f>
        <v>2431.0955</v>
      </c>
      <c r="G11" s="20">
        <f>SUM(G9:G10)</f>
        <v>0.38360000000000005</v>
      </c>
      <c r="H11" s="21"/>
      <c r="I11" s="59"/>
      <c r="J11" s="15" t="s">
        <v>25</v>
      </c>
      <c r="K11" s="75">
        <v>0.3837</v>
      </c>
    </row>
    <row r="12" spans="6:11" ht="12.75" customHeight="1">
      <c r="F12" s="14"/>
      <c r="G12" s="15"/>
      <c r="H12" s="16"/>
      <c r="J12" s="15" t="s">
        <v>16</v>
      </c>
      <c r="K12" s="75">
        <v>0.38360000000000005</v>
      </c>
    </row>
    <row r="13" spans="3:11" ht="12.75" customHeight="1">
      <c r="C13" s="1" t="s">
        <v>51</v>
      </c>
      <c r="F13" s="14"/>
      <c r="G13" s="15"/>
      <c r="H13" s="16"/>
      <c r="J13" s="15" t="s">
        <v>40</v>
      </c>
      <c r="K13" s="75">
        <v>0.2327</v>
      </c>
    </row>
    <row r="14" spans="1:10" ht="12.75" customHeight="1">
      <c r="A14">
        <v>3</v>
      </c>
      <c r="B14" t="s">
        <v>310</v>
      </c>
      <c r="C14" t="s">
        <v>54</v>
      </c>
      <c r="D14" t="s">
        <v>25</v>
      </c>
      <c r="E14" s="74">
        <v>250000000</v>
      </c>
      <c r="F14" s="14">
        <v>2431.4275</v>
      </c>
      <c r="G14" s="15">
        <v>0.3837</v>
      </c>
      <c r="H14" s="16">
        <v>41606</v>
      </c>
      <c r="J14" s="15"/>
    </row>
    <row r="15" spans="3:9" ht="12.75" customHeight="1">
      <c r="C15" s="18" t="s">
        <v>31</v>
      </c>
      <c r="D15" s="18"/>
      <c r="E15" s="71"/>
      <c r="F15" s="19">
        <f>SUM(F14:F14)</f>
        <v>2431.4275</v>
      </c>
      <c r="G15" s="20">
        <f>SUM(G14:G14)</f>
        <v>0.3837</v>
      </c>
      <c r="H15" s="21"/>
      <c r="I15" s="59"/>
    </row>
    <row r="16" spans="6:8" ht="12.75" customHeight="1">
      <c r="F16" s="14"/>
      <c r="G16" s="15"/>
      <c r="H16" s="16"/>
    </row>
    <row r="17" spans="3:8" ht="12.75" customHeight="1">
      <c r="C17" s="1" t="s">
        <v>67</v>
      </c>
      <c r="F17" s="14">
        <v>1473.498882</v>
      </c>
      <c r="G17" s="15">
        <v>0.2325</v>
      </c>
      <c r="H17" s="16"/>
    </row>
    <row r="18" spans="3:9" ht="12.75" customHeight="1">
      <c r="C18" s="18" t="s">
        <v>31</v>
      </c>
      <c r="D18" s="18"/>
      <c r="E18" s="71"/>
      <c r="F18" s="19">
        <f>SUM(F17:F17)</f>
        <v>1473.498882</v>
      </c>
      <c r="G18" s="20">
        <f>SUM(G17:G17)</f>
        <v>0.2325</v>
      </c>
      <c r="H18" s="21"/>
      <c r="I18" s="59"/>
    </row>
    <row r="19" spans="6:8" ht="12.75" customHeight="1">
      <c r="F19" s="14"/>
      <c r="G19" s="15"/>
      <c r="H19" s="16"/>
    </row>
    <row r="20" spans="3:8" ht="12.75" customHeight="1">
      <c r="C20" s="1" t="s">
        <v>68</v>
      </c>
      <c r="F20" s="14"/>
      <c r="G20" s="15"/>
      <c r="H20" s="16"/>
    </row>
    <row r="21" spans="3:8" ht="12.75" customHeight="1">
      <c r="C21" s="1" t="s">
        <v>69</v>
      </c>
      <c r="F21" s="14">
        <v>1.566674</v>
      </c>
      <c r="G21" s="15">
        <v>0.0002</v>
      </c>
      <c r="H21" s="16"/>
    </row>
    <row r="22" spans="3:9" ht="12.75" customHeight="1">
      <c r="C22" s="18" t="s">
        <v>31</v>
      </c>
      <c r="D22" s="18"/>
      <c r="E22" s="71"/>
      <c r="F22" s="19">
        <f>SUM(F21:F21)</f>
        <v>1.566674</v>
      </c>
      <c r="G22" s="20">
        <f>SUM(G21:G21)</f>
        <v>0.0002</v>
      </c>
      <c r="H22" s="21"/>
      <c r="I22" s="59"/>
    </row>
    <row r="23" spans="3:9" ht="12.75" customHeight="1">
      <c r="C23" s="22" t="s">
        <v>70</v>
      </c>
      <c r="D23" s="22"/>
      <c r="E23" s="72"/>
      <c r="F23" s="23">
        <f>SUM(F11,F15,F18,F22)</f>
        <v>6337.588555999999</v>
      </c>
      <c r="G23" s="24">
        <f>SUM(G11,G15,G18,G22)</f>
        <v>1.0000000000000002</v>
      </c>
      <c r="H23" s="25"/>
      <c r="I23" s="60"/>
    </row>
    <row r="24" ht="12.75" customHeight="1"/>
    <row r="25" ht="12.75" customHeight="1">
      <c r="C25" s="1" t="s">
        <v>346</v>
      </c>
    </row>
    <row r="26" ht="12.75" customHeight="1">
      <c r="C26" s="1" t="s">
        <v>347</v>
      </c>
    </row>
    <row r="27" ht="12.75" customHeight="1">
      <c r="C27" s="1"/>
    </row>
    <row r="28" ht="12.75" customHeight="1">
      <c r="C28" s="1"/>
    </row>
    <row r="29" spans="3:5" ht="12.75" customHeight="1">
      <c r="C29" s="1" t="s">
        <v>349</v>
      </c>
      <c r="E29"/>
    </row>
    <row r="30" spans="3:5" ht="12.75" customHeight="1">
      <c r="C30" s="169" t="s">
        <v>350</v>
      </c>
      <c r="D30" t="s">
        <v>351</v>
      </c>
      <c r="E30"/>
    </row>
    <row r="31" spans="3:5" ht="12.75" customHeight="1">
      <c r="C31" s="92" t="s">
        <v>462</v>
      </c>
      <c r="E31"/>
    </row>
    <row r="32" spans="3:5" ht="12.75" customHeight="1">
      <c r="C32" t="s">
        <v>453</v>
      </c>
      <c r="D32" s="96">
        <v>1000</v>
      </c>
      <c r="E32"/>
    </row>
    <row r="33" spans="3:5" ht="12.75" customHeight="1">
      <c r="C33" t="s">
        <v>454</v>
      </c>
      <c r="D33" s="96">
        <v>1000</v>
      </c>
      <c r="E33"/>
    </row>
    <row r="34" spans="3:5" ht="12.75" customHeight="1">
      <c r="C34" t="s">
        <v>455</v>
      </c>
      <c r="D34" s="96">
        <v>1000</v>
      </c>
      <c r="E34"/>
    </row>
    <row r="35" spans="3:5" ht="12.75" customHeight="1">
      <c r="C35" t="s">
        <v>463</v>
      </c>
      <c r="D35" s="96">
        <v>1000</v>
      </c>
      <c r="E35"/>
    </row>
    <row r="36" spans="3:5" ht="12.75" customHeight="1">
      <c r="C36" s="82" t="s">
        <v>460</v>
      </c>
      <c r="E36"/>
    </row>
    <row r="37" spans="3:5" ht="12.75" customHeight="1">
      <c r="C37" t="s">
        <v>453</v>
      </c>
      <c r="D37" s="96">
        <v>1000.6591</v>
      </c>
      <c r="E37"/>
    </row>
    <row r="38" spans="3:5" ht="12.75" customHeight="1">
      <c r="C38" t="s">
        <v>454</v>
      </c>
      <c r="D38" s="96">
        <v>1000.6591</v>
      </c>
      <c r="E38"/>
    </row>
    <row r="39" spans="3:5" ht="12.75" customHeight="1">
      <c r="C39" t="s">
        <v>455</v>
      </c>
      <c r="D39" s="96">
        <v>1000.666</v>
      </c>
      <c r="E39"/>
    </row>
    <row r="40" spans="3:5" ht="12.75" customHeight="1">
      <c r="C40" t="s">
        <v>463</v>
      </c>
      <c r="D40" s="96">
        <v>1000.6634</v>
      </c>
      <c r="E40"/>
    </row>
    <row r="41" spans="3:5" ht="12.75" customHeight="1">
      <c r="C41" t="s">
        <v>456</v>
      </c>
      <c r="D41" t="s">
        <v>351</v>
      </c>
      <c r="E41"/>
    </row>
    <row r="42" spans="3:5" ht="12.75" customHeight="1">
      <c r="C42" t="s">
        <v>416</v>
      </c>
      <c r="D42" t="s">
        <v>351</v>
      </c>
      <c r="E42"/>
    </row>
    <row r="43" spans="3:5" ht="12.75" customHeight="1">
      <c r="C43" t="s">
        <v>457</v>
      </c>
      <c r="D43" t="s">
        <v>351</v>
      </c>
      <c r="E43"/>
    </row>
    <row r="44" spans="3:5" ht="12.75" customHeight="1">
      <c r="C44" t="s">
        <v>366</v>
      </c>
      <c r="D44" s="177" t="s">
        <v>482</v>
      </c>
      <c r="E44"/>
    </row>
    <row r="45" spans="3:5" ht="12.75" customHeight="1">
      <c r="C45" t="s">
        <v>418</v>
      </c>
      <c r="E45"/>
    </row>
    <row r="46" spans="3:5" ht="12.75" customHeight="1">
      <c r="C46" t="s">
        <v>368</v>
      </c>
      <c r="D46" t="s">
        <v>369</v>
      </c>
      <c r="E46" t="s">
        <v>370</v>
      </c>
    </row>
    <row r="47" spans="3:5" ht="12.75" customHeight="1">
      <c r="C47" t="s">
        <v>458</v>
      </c>
      <c r="D47" s="169" t="s">
        <v>351</v>
      </c>
      <c r="E47" s="169" t="s">
        <v>351</v>
      </c>
    </row>
    <row r="48" spans="3:7" ht="12.75" customHeight="1">
      <c r="C48" s="180" t="s">
        <v>372</v>
      </c>
      <c r="D48" s="180"/>
      <c r="E48" s="180"/>
      <c r="F48" s="180"/>
      <c r="G48" s="180"/>
    </row>
    <row r="49" ht="12.75" customHeight="1">
      <c r="E49"/>
    </row>
    <row r="50" spans="3:5" ht="12.75" customHeight="1">
      <c r="C50" t="s">
        <v>373</v>
      </c>
      <c r="E50"/>
    </row>
    <row r="51" ht="12.75">
      <c r="E51"/>
    </row>
  </sheetData>
  <sheetProtection/>
  <mergeCells count="2">
    <mergeCell ref="C1:G1"/>
    <mergeCell ref="C48:G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0" customWidth="1"/>
    <col min="2" max="2" width="13.8515625" style="0" customWidth="1"/>
    <col min="3" max="3" width="32.57421875" style="0" customWidth="1"/>
    <col min="4" max="4" width="15.57421875" style="0" customWidth="1"/>
    <col min="5" max="5" width="15.57421875" style="7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17.421875" style="0" customWidth="1"/>
    <col min="11" max="11" width="9.140625" style="75" customWidth="1"/>
    <col min="12" max="12" width="15.421875" style="57" customWidth="1"/>
  </cols>
  <sheetData>
    <row r="1" spans="1:8" ht="18.75">
      <c r="A1" s="2"/>
      <c r="B1" s="2"/>
      <c r="C1" s="179" t="s">
        <v>0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68"/>
      <c r="F2" s="6"/>
      <c r="G2" s="7"/>
      <c r="H2" s="62"/>
    </row>
    <row r="3" spans="1:8" ht="15.75" customHeight="1">
      <c r="A3" s="8"/>
      <c r="B3" s="8"/>
      <c r="C3" s="9"/>
      <c r="D3" s="3"/>
      <c r="E3" s="68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69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14</v>
      </c>
      <c r="C9" t="s">
        <v>12</v>
      </c>
      <c r="D9" t="s">
        <v>13</v>
      </c>
      <c r="E9" s="74">
        <v>250000000</v>
      </c>
      <c r="F9" s="14">
        <v>2490.49</v>
      </c>
      <c r="G9" s="15">
        <v>0.0843</v>
      </c>
      <c r="H9" s="16">
        <v>41530</v>
      </c>
    </row>
    <row r="10" spans="1:11" ht="12.75" customHeight="1">
      <c r="A10">
        <v>2</v>
      </c>
      <c r="B10" t="s">
        <v>19</v>
      </c>
      <c r="C10" t="s">
        <v>15</v>
      </c>
      <c r="D10" t="s">
        <v>16</v>
      </c>
      <c r="E10" s="74">
        <v>250000000</v>
      </c>
      <c r="F10" s="14">
        <v>2421.6475</v>
      </c>
      <c r="G10" s="15">
        <v>0.08199999999999999</v>
      </c>
      <c r="H10" s="16">
        <v>41618</v>
      </c>
      <c r="J10" s="17" t="s">
        <v>17</v>
      </c>
      <c r="K10" s="67" t="s">
        <v>18</v>
      </c>
    </row>
    <row r="11" spans="1:11" ht="12.75" customHeight="1">
      <c r="A11">
        <v>3</v>
      </c>
      <c r="B11" t="s">
        <v>21</v>
      </c>
      <c r="C11" t="s">
        <v>15</v>
      </c>
      <c r="D11" t="s">
        <v>16</v>
      </c>
      <c r="E11" s="74">
        <v>250000000</v>
      </c>
      <c r="F11" s="14">
        <v>2414.325</v>
      </c>
      <c r="G11" s="15">
        <v>0.0817</v>
      </c>
      <c r="H11" s="16">
        <v>41627</v>
      </c>
      <c r="J11" s="15" t="s">
        <v>20</v>
      </c>
      <c r="K11" s="75">
        <v>0.2948</v>
      </c>
    </row>
    <row r="12" spans="1:11" ht="12.75" customHeight="1">
      <c r="A12">
        <v>4</v>
      </c>
      <c r="B12" t="s">
        <v>23</v>
      </c>
      <c r="C12" t="s">
        <v>22</v>
      </c>
      <c r="D12" t="s">
        <v>16</v>
      </c>
      <c r="E12" s="74">
        <v>150000000</v>
      </c>
      <c r="F12" s="14">
        <v>1451.4615</v>
      </c>
      <c r="G12" s="15">
        <v>0.049100000000000005</v>
      </c>
      <c r="H12" s="16">
        <v>41624</v>
      </c>
      <c r="J12" s="15" t="s">
        <v>16</v>
      </c>
      <c r="K12" s="75">
        <v>0.2297</v>
      </c>
    </row>
    <row r="13" spans="1:11" ht="12.75" customHeight="1">
      <c r="A13">
        <v>5</v>
      </c>
      <c r="B13" t="s">
        <v>26</v>
      </c>
      <c r="C13" t="s">
        <v>24</v>
      </c>
      <c r="D13" t="s">
        <v>13</v>
      </c>
      <c r="E13" s="74">
        <v>30000000</v>
      </c>
      <c r="F13" s="14">
        <v>278.9478</v>
      </c>
      <c r="G13" s="15">
        <v>0.009399999999999999</v>
      </c>
      <c r="H13" s="16">
        <v>41765</v>
      </c>
      <c r="J13" s="15" t="s">
        <v>25</v>
      </c>
      <c r="K13" s="75">
        <v>0.18489999999999998</v>
      </c>
    </row>
    <row r="14" spans="1:11" ht="12.75" customHeight="1">
      <c r="A14">
        <v>6</v>
      </c>
      <c r="B14" t="s">
        <v>27</v>
      </c>
      <c r="C14" t="s">
        <v>24</v>
      </c>
      <c r="D14" t="s">
        <v>13</v>
      </c>
      <c r="E14" s="74">
        <v>10000000</v>
      </c>
      <c r="F14" s="14">
        <v>96.0405</v>
      </c>
      <c r="G14" s="15">
        <v>0.0033</v>
      </c>
      <c r="H14" s="16">
        <v>41635</v>
      </c>
      <c r="J14" s="15" t="s">
        <v>13</v>
      </c>
      <c r="K14" s="75">
        <v>0.09699999999999999</v>
      </c>
    </row>
    <row r="15" spans="1:11" ht="12.75" customHeight="1">
      <c r="A15">
        <v>7</v>
      </c>
      <c r="B15" t="s">
        <v>30</v>
      </c>
      <c r="C15" t="s">
        <v>28</v>
      </c>
      <c r="D15" t="s">
        <v>20</v>
      </c>
      <c r="E15" s="74">
        <v>500000</v>
      </c>
      <c r="F15" s="14">
        <v>4.66356</v>
      </c>
      <c r="G15" s="15">
        <v>0.0002</v>
      </c>
      <c r="H15" s="16">
        <v>41732</v>
      </c>
      <c r="J15" s="15" t="s">
        <v>29</v>
      </c>
      <c r="K15" s="75">
        <v>0.0667</v>
      </c>
    </row>
    <row r="16" spans="3:11" ht="12.75" customHeight="1">
      <c r="C16" s="18" t="s">
        <v>31</v>
      </c>
      <c r="D16" s="18"/>
      <c r="E16" s="71"/>
      <c r="F16" s="19">
        <f>SUM(F9:F15)</f>
        <v>9157.575859999999</v>
      </c>
      <c r="G16" s="20">
        <f>SUM(G9:G15)</f>
        <v>0.31000000000000005</v>
      </c>
      <c r="H16" s="21"/>
      <c r="I16" s="59"/>
      <c r="J16" s="15" t="s">
        <v>32</v>
      </c>
      <c r="K16" s="75">
        <v>0.049400000000000006</v>
      </c>
    </row>
    <row r="17" spans="6:11" ht="12.75" customHeight="1">
      <c r="F17" s="14"/>
      <c r="G17" s="15"/>
      <c r="H17" s="16"/>
      <c r="J17" s="15" t="s">
        <v>33</v>
      </c>
      <c r="K17" s="75">
        <v>0.02</v>
      </c>
    </row>
    <row r="18" spans="3:11" ht="12.75" customHeight="1">
      <c r="C18" s="1" t="s">
        <v>34</v>
      </c>
      <c r="F18" s="14"/>
      <c r="G18" s="15"/>
      <c r="H18" s="16"/>
      <c r="J18" s="15" t="s">
        <v>35</v>
      </c>
      <c r="K18" s="75">
        <v>0.0074</v>
      </c>
    </row>
    <row r="19" spans="1:11" ht="12.75" customHeight="1">
      <c r="A19">
        <v>8</v>
      </c>
      <c r="B19" t="s">
        <v>38</v>
      </c>
      <c r="C19" t="s">
        <v>36</v>
      </c>
      <c r="D19" t="s">
        <v>20</v>
      </c>
      <c r="E19" s="74">
        <v>250000000</v>
      </c>
      <c r="F19" s="14">
        <v>2496.97</v>
      </c>
      <c r="G19" s="15">
        <v>0.08449999999999999</v>
      </c>
      <c r="H19" s="16">
        <v>41521</v>
      </c>
      <c r="J19" s="15" t="s">
        <v>40</v>
      </c>
      <c r="K19" s="75">
        <v>0.0501</v>
      </c>
    </row>
    <row r="20" spans="1:8" ht="12.75" customHeight="1">
      <c r="A20">
        <v>9</v>
      </c>
      <c r="B20" t="s">
        <v>41</v>
      </c>
      <c r="C20" t="s">
        <v>39</v>
      </c>
      <c r="D20" t="s">
        <v>20</v>
      </c>
      <c r="E20" s="74">
        <v>250000000</v>
      </c>
      <c r="F20" s="14">
        <v>2447.6925</v>
      </c>
      <c r="G20" s="15">
        <v>0.08289999999999999</v>
      </c>
      <c r="H20" s="16">
        <v>41577</v>
      </c>
    </row>
    <row r="21" spans="1:10" ht="12.75" customHeight="1">
      <c r="A21">
        <v>10</v>
      </c>
      <c r="B21" t="s">
        <v>43</v>
      </c>
      <c r="C21" t="s">
        <v>42</v>
      </c>
      <c r="D21" t="s">
        <v>20</v>
      </c>
      <c r="E21" s="74">
        <v>200000000</v>
      </c>
      <c r="F21" s="14">
        <v>1990.104</v>
      </c>
      <c r="G21" s="15">
        <v>0.0674</v>
      </c>
      <c r="H21" s="16">
        <v>41534</v>
      </c>
      <c r="J21" s="15"/>
    </row>
    <row r="22" spans="1:8" ht="12.75" customHeight="1">
      <c r="A22">
        <v>11</v>
      </c>
      <c r="B22" t="s">
        <v>45</v>
      </c>
      <c r="C22" t="s">
        <v>44</v>
      </c>
      <c r="D22" t="s">
        <v>20</v>
      </c>
      <c r="E22" s="74">
        <v>100000000</v>
      </c>
      <c r="F22" s="14">
        <v>925.975</v>
      </c>
      <c r="G22" s="15">
        <v>0.0313</v>
      </c>
      <c r="H22" s="16">
        <v>41758</v>
      </c>
    </row>
    <row r="23" spans="1:8" ht="12.75" customHeight="1">
      <c r="A23">
        <v>12</v>
      </c>
      <c r="B23" t="s">
        <v>47</v>
      </c>
      <c r="C23" t="s">
        <v>46</v>
      </c>
      <c r="D23" t="s">
        <v>16</v>
      </c>
      <c r="E23" s="74">
        <v>50000000</v>
      </c>
      <c r="F23" s="14">
        <v>499.6725</v>
      </c>
      <c r="G23" s="15">
        <v>0.0169</v>
      </c>
      <c r="H23" s="16">
        <v>41519</v>
      </c>
    </row>
    <row r="24" spans="1:8" ht="12.75" customHeight="1">
      <c r="A24">
        <v>13</v>
      </c>
      <c r="B24" t="s">
        <v>48</v>
      </c>
      <c r="C24" t="s">
        <v>36</v>
      </c>
      <c r="D24" t="s">
        <v>20</v>
      </c>
      <c r="E24" s="74">
        <v>50000000</v>
      </c>
      <c r="F24" s="14">
        <v>497.6505</v>
      </c>
      <c r="G24" s="15">
        <v>0.0168</v>
      </c>
      <c r="H24" s="16">
        <v>41533</v>
      </c>
    </row>
    <row r="25" spans="1:8" ht="12.75" customHeight="1">
      <c r="A25">
        <v>14</v>
      </c>
      <c r="B25" t="s">
        <v>50</v>
      </c>
      <c r="C25" t="s">
        <v>49</v>
      </c>
      <c r="D25" t="s">
        <v>20</v>
      </c>
      <c r="E25" s="74">
        <v>37500000</v>
      </c>
      <c r="F25" s="14">
        <v>345.3825</v>
      </c>
      <c r="G25" s="15">
        <v>0.011699999999999999</v>
      </c>
      <c r="H25" s="16">
        <v>41758</v>
      </c>
    </row>
    <row r="26" spans="3:9" ht="12.75" customHeight="1">
      <c r="C26" s="18" t="s">
        <v>31</v>
      </c>
      <c r="D26" s="18"/>
      <c r="E26" s="71"/>
      <c r="F26" s="19">
        <f>SUM(F19:F25)</f>
        <v>9203.447</v>
      </c>
      <c r="G26" s="20">
        <f>SUM(G19:G25)</f>
        <v>0.3115</v>
      </c>
      <c r="H26" s="21"/>
      <c r="I26" s="59"/>
    </row>
    <row r="27" spans="6:8" ht="12.75" customHeight="1">
      <c r="F27" s="14"/>
      <c r="G27" s="15"/>
      <c r="H27" s="16"/>
    </row>
    <row r="28" spans="3:8" ht="12.75" customHeight="1">
      <c r="C28" s="1" t="s">
        <v>51</v>
      </c>
      <c r="F28" s="14"/>
      <c r="G28" s="15"/>
      <c r="H28" s="16"/>
    </row>
    <row r="29" spans="1:8" ht="12.75" customHeight="1">
      <c r="A29">
        <v>15</v>
      </c>
      <c r="B29" t="s">
        <v>52</v>
      </c>
      <c r="C29" t="s">
        <v>348</v>
      </c>
      <c r="D29" t="s">
        <v>25</v>
      </c>
      <c r="E29" s="74">
        <v>250000000</v>
      </c>
      <c r="F29" s="14">
        <v>2479.23</v>
      </c>
      <c r="G29" s="15">
        <v>0.0839</v>
      </c>
      <c r="H29" s="16">
        <v>41543</v>
      </c>
    </row>
    <row r="30" spans="1:8" ht="12.75" customHeight="1">
      <c r="A30">
        <v>16</v>
      </c>
      <c r="B30" t="s">
        <v>53</v>
      </c>
      <c r="C30" t="s">
        <v>348</v>
      </c>
      <c r="D30" t="s">
        <v>25</v>
      </c>
      <c r="E30" s="74">
        <v>200000000</v>
      </c>
      <c r="F30" s="14">
        <v>1987.722</v>
      </c>
      <c r="G30" s="15">
        <v>0.0673</v>
      </c>
      <c r="H30" s="16">
        <v>41543</v>
      </c>
    </row>
    <row r="31" spans="1:8" ht="12.75" customHeight="1">
      <c r="A31">
        <v>17</v>
      </c>
      <c r="B31" t="s">
        <v>55</v>
      </c>
      <c r="C31" t="s">
        <v>54</v>
      </c>
      <c r="D31" t="s">
        <v>25</v>
      </c>
      <c r="E31" s="74">
        <v>100000000</v>
      </c>
      <c r="F31" s="14">
        <v>994.615</v>
      </c>
      <c r="G31" s="15">
        <v>0.0337</v>
      </c>
      <c r="H31" s="16">
        <v>41536</v>
      </c>
    </row>
    <row r="32" spans="3:9" ht="12.75" customHeight="1">
      <c r="C32" s="18" t="s">
        <v>31</v>
      </c>
      <c r="D32" s="18"/>
      <c r="E32" s="71"/>
      <c r="F32" s="19">
        <f>SUM(F29:F31)</f>
        <v>5461.567</v>
      </c>
      <c r="G32" s="20">
        <f>SUM(G29:G31)</f>
        <v>0.1849</v>
      </c>
      <c r="H32" s="21"/>
      <c r="I32" s="59"/>
    </row>
    <row r="33" spans="6:8" ht="12.75" customHeight="1">
      <c r="F33" s="14"/>
      <c r="G33" s="15"/>
      <c r="H33" s="16"/>
    </row>
    <row r="34" spans="3:8" ht="12.75" customHeight="1">
      <c r="C34" s="1" t="s">
        <v>56</v>
      </c>
      <c r="F34" s="14"/>
      <c r="G34" s="15"/>
      <c r="H34" s="16"/>
    </row>
    <row r="35" spans="3:8" ht="12.75" customHeight="1">
      <c r="C35" s="1" t="s">
        <v>57</v>
      </c>
      <c r="F35" s="14"/>
      <c r="G35" s="15"/>
      <c r="H35" s="16"/>
    </row>
    <row r="36" spans="1:8" ht="12.75" customHeight="1">
      <c r="A36">
        <v>18</v>
      </c>
      <c r="B36" t="s">
        <v>58</v>
      </c>
      <c r="C36" t="s">
        <v>39</v>
      </c>
      <c r="D36" t="s">
        <v>29</v>
      </c>
      <c r="E36" s="74">
        <v>200000000</v>
      </c>
      <c r="F36" s="14">
        <v>1971.508</v>
      </c>
      <c r="G36" s="15">
        <v>0.0667</v>
      </c>
      <c r="H36" s="16">
        <v>41869</v>
      </c>
    </row>
    <row r="37" spans="1:8" ht="12.75" customHeight="1">
      <c r="A37">
        <v>19</v>
      </c>
      <c r="B37" t="s">
        <v>60</v>
      </c>
      <c r="C37" t="s">
        <v>59</v>
      </c>
      <c r="D37" t="s">
        <v>32</v>
      </c>
      <c r="E37" s="74">
        <v>100000000</v>
      </c>
      <c r="F37" s="14">
        <v>959.801</v>
      </c>
      <c r="G37" s="15">
        <v>0.0325</v>
      </c>
      <c r="H37" s="16">
        <v>42172</v>
      </c>
    </row>
    <row r="38" spans="1:8" ht="12.75" customHeight="1">
      <c r="A38">
        <v>20</v>
      </c>
      <c r="B38" t="s">
        <v>61</v>
      </c>
      <c r="C38" t="s">
        <v>49</v>
      </c>
      <c r="D38" t="s">
        <v>33</v>
      </c>
      <c r="E38" s="74">
        <v>60000000</v>
      </c>
      <c r="F38" s="14">
        <v>591.4728</v>
      </c>
      <c r="G38" s="15">
        <v>0.02</v>
      </c>
      <c r="H38" s="16">
        <v>41879</v>
      </c>
    </row>
    <row r="39" spans="1:8" ht="12.75" customHeight="1">
      <c r="A39">
        <v>21</v>
      </c>
      <c r="B39" t="s">
        <v>63</v>
      </c>
      <c r="C39" t="s">
        <v>62</v>
      </c>
      <c r="D39" t="s">
        <v>32</v>
      </c>
      <c r="E39" s="74">
        <v>50000000</v>
      </c>
      <c r="F39" s="14">
        <v>500</v>
      </c>
      <c r="G39" s="15">
        <v>0.0169</v>
      </c>
      <c r="H39" s="16">
        <v>41877</v>
      </c>
    </row>
    <row r="40" spans="1:8" ht="12.75" customHeight="1">
      <c r="A40">
        <v>22</v>
      </c>
      <c r="B40" t="s">
        <v>65</v>
      </c>
      <c r="C40" t="s">
        <v>64</v>
      </c>
      <c r="D40" t="s">
        <v>35</v>
      </c>
      <c r="E40" s="74">
        <v>22000000</v>
      </c>
      <c r="F40" s="14">
        <v>219.73424</v>
      </c>
      <c r="G40" s="15">
        <v>0.0074</v>
      </c>
      <c r="H40" s="16">
        <v>41525</v>
      </c>
    </row>
    <row r="41" spans="3:9" ht="12.75" customHeight="1">
      <c r="C41" s="18" t="s">
        <v>31</v>
      </c>
      <c r="D41" s="18"/>
      <c r="E41" s="71"/>
      <c r="F41" s="19">
        <f>SUM(F36:F40)</f>
        <v>4242.51604</v>
      </c>
      <c r="G41" s="20">
        <f>SUM(G36:G40)</f>
        <v>0.1435</v>
      </c>
      <c r="H41" s="21"/>
      <c r="I41" s="59"/>
    </row>
    <row r="42" spans="6:8" ht="12.75" customHeight="1">
      <c r="F42" s="14"/>
      <c r="G42" s="15"/>
      <c r="H42" s="16"/>
    </row>
    <row r="43" spans="3:8" ht="12.75" customHeight="1">
      <c r="C43" s="1" t="s">
        <v>67</v>
      </c>
      <c r="F43" s="14">
        <v>813.31495</v>
      </c>
      <c r="G43" s="15">
        <v>0.0275</v>
      </c>
      <c r="H43" s="16"/>
    </row>
    <row r="44" spans="3:9" ht="12.75" customHeight="1">
      <c r="C44" s="18" t="s">
        <v>31</v>
      </c>
      <c r="D44" s="18"/>
      <c r="E44" s="71"/>
      <c r="F44" s="19">
        <f>SUM(F43:F43)</f>
        <v>813.31495</v>
      </c>
      <c r="G44" s="20">
        <f>SUM(G43:G43)</f>
        <v>0.0275</v>
      </c>
      <c r="H44" s="21"/>
      <c r="I44" s="59"/>
    </row>
    <row r="45" spans="6:8" ht="12.75" customHeight="1">
      <c r="F45" s="14"/>
      <c r="G45" s="15"/>
      <c r="H45" s="16"/>
    </row>
    <row r="46" spans="3:8" ht="12.75" customHeight="1">
      <c r="C46" s="1" t="s">
        <v>68</v>
      </c>
      <c r="F46" s="14"/>
      <c r="G46" s="15"/>
      <c r="H46" s="16"/>
    </row>
    <row r="47" spans="3:8" ht="12.75" customHeight="1">
      <c r="C47" s="1" t="s">
        <v>69</v>
      </c>
      <c r="F47" s="14">
        <v>660.642756</v>
      </c>
      <c r="G47" s="15">
        <v>0.0226</v>
      </c>
      <c r="H47" s="16"/>
    </row>
    <row r="48" spans="3:9" ht="12.75" customHeight="1">
      <c r="C48" s="18" t="s">
        <v>31</v>
      </c>
      <c r="D48" s="18"/>
      <c r="E48" s="71"/>
      <c r="F48" s="19">
        <f>SUM(F47:F47)</f>
        <v>660.642756</v>
      </c>
      <c r="G48" s="20">
        <f>SUM(G47:G47)</f>
        <v>0.0226</v>
      </c>
      <c r="H48" s="21"/>
      <c r="I48" s="59"/>
    </row>
    <row r="49" spans="3:9" ht="12.75" customHeight="1">
      <c r="C49" s="22" t="s">
        <v>70</v>
      </c>
      <c r="D49" s="22"/>
      <c r="E49" s="72"/>
      <c r="F49" s="23">
        <f>SUM(F16,F26,F32,F41,F44,F48)</f>
        <v>29539.063605999996</v>
      </c>
      <c r="G49" s="24">
        <f>SUM(G16,G26,G32,G41,G44,G48)</f>
        <v>0.9999999999999999</v>
      </c>
      <c r="H49" s="25"/>
      <c r="I49" s="60"/>
    </row>
    <row r="50" ht="12.75" customHeight="1"/>
    <row r="51" ht="12.75" customHeight="1">
      <c r="C51" s="1" t="s">
        <v>346</v>
      </c>
    </row>
    <row r="52" ht="12.75" customHeight="1">
      <c r="C52" s="1" t="s">
        <v>347</v>
      </c>
    </row>
    <row r="53" ht="12.75" customHeight="1">
      <c r="C53" s="1"/>
    </row>
    <row r="54" ht="12.75" customHeight="1">
      <c r="C54" s="1"/>
    </row>
    <row r="55" spans="3:11" ht="12.75" customHeight="1">
      <c r="C55" s="92" t="s">
        <v>349</v>
      </c>
      <c r="D55" s="92"/>
      <c r="E55" s="92"/>
      <c r="F55" s="93"/>
      <c r="G55" s="93"/>
      <c r="K55"/>
    </row>
    <row r="56" spans="3:11" ht="12.75" customHeight="1">
      <c r="C56" s="92" t="s">
        <v>350</v>
      </c>
      <c r="D56" s="94" t="s">
        <v>351</v>
      </c>
      <c r="E56" s="92"/>
      <c r="F56" s="93"/>
      <c r="G56" s="93"/>
      <c r="K56"/>
    </row>
    <row r="57" spans="3:11" ht="12.75" customHeight="1">
      <c r="C57" s="80" t="s">
        <v>459</v>
      </c>
      <c r="D57" s="92"/>
      <c r="E57" s="92"/>
      <c r="F57" s="93"/>
      <c r="G57" s="93"/>
      <c r="K57"/>
    </row>
    <row r="58" spans="3:11" ht="12.75" customHeight="1">
      <c r="C58" s="82" t="s">
        <v>352</v>
      </c>
      <c r="D58" s="96">
        <v>1275.9802</v>
      </c>
      <c r="E58" s="92"/>
      <c r="F58" s="93"/>
      <c r="G58" s="93"/>
      <c r="K58"/>
    </row>
    <row r="59" spans="3:11" ht="12.75" customHeight="1">
      <c r="C59" s="82" t="s">
        <v>374</v>
      </c>
      <c r="D59" s="96">
        <v>997.6848</v>
      </c>
      <c r="E59" s="92"/>
      <c r="F59" s="93"/>
      <c r="G59" s="93"/>
      <c r="K59"/>
    </row>
    <row r="60" spans="3:11" ht="12.75" customHeight="1">
      <c r="C60" s="82" t="s">
        <v>375</v>
      </c>
      <c r="D60" s="96">
        <v>997.7245</v>
      </c>
      <c r="E60" s="92"/>
      <c r="F60" s="93"/>
      <c r="G60" s="93"/>
      <c r="K60"/>
    </row>
    <row r="61" spans="3:11" ht="12.75" customHeight="1">
      <c r="C61" s="82" t="s">
        <v>376</v>
      </c>
      <c r="D61" s="96">
        <v>997.5873</v>
      </c>
      <c r="E61" s="92"/>
      <c r="F61" s="93"/>
      <c r="G61" s="93"/>
      <c r="K61"/>
    </row>
    <row r="62" spans="3:11" ht="12.75" customHeight="1">
      <c r="C62" s="82" t="s">
        <v>377</v>
      </c>
      <c r="D62" s="96">
        <v>1000.5556</v>
      </c>
      <c r="E62" s="92"/>
      <c r="F62" s="93"/>
      <c r="G62" s="93"/>
      <c r="K62"/>
    </row>
    <row r="63" spans="3:11" ht="12.75" customHeight="1">
      <c r="C63" s="82" t="s">
        <v>378</v>
      </c>
      <c r="D63" s="96">
        <v>1275.8641</v>
      </c>
      <c r="E63" s="92"/>
      <c r="F63" s="93"/>
      <c r="G63" s="93"/>
      <c r="K63"/>
    </row>
    <row r="64" spans="3:11" ht="12.75" customHeight="1">
      <c r="C64" s="82" t="s">
        <v>358</v>
      </c>
      <c r="D64" s="96">
        <v>1278.3351</v>
      </c>
      <c r="E64" s="92"/>
      <c r="F64" s="93"/>
      <c r="G64" s="93"/>
      <c r="K64"/>
    </row>
    <row r="65" spans="3:11" ht="12.75" customHeight="1">
      <c r="C65" s="82" t="s">
        <v>379</v>
      </c>
      <c r="D65" s="96">
        <v>998.6907</v>
      </c>
      <c r="E65" s="92"/>
      <c r="F65" s="93"/>
      <c r="G65" s="93"/>
      <c r="K65"/>
    </row>
    <row r="66" spans="3:11" ht="12.75" customHeight="1">
      <c r="C66" s="82" t="s">
        <v>380</v>
      </c>
      <c r="D66" s="96">
        <v>998.3237</v>
      </c>
      <c r="E66" s="92"/>
      <c r="F66" s="93"/>
      <c r="G66" s="93"/>
      <c r="K66"/>
    </row>
    <row r="67" spans="3:11" ht="12.75" customHeight="1">
      <c r="C67" s="82" t="s">
        <v>361</v>
      </c>
      <c r="D67" s="96">
        <v>1003.3892</v>
      </c>
      <c r="E67" s="92"/>
      <c r="F67" s="93"/>
      <c r="G67" s="93"/>
      <c r="K67"/>
    </row>
    <row r="68" spans="3:11" ht="12.75" customHeight="1">
      <c r="C68" s="82" t="s">
        <v>381</v>
      </c>
      <c r="D68" s="96">
        <v>1278.2476</v>
      </c>
      <c r="E68" s="92"/>
      <c r="F68" s="93"/>
      <c r="G68" s="93"/>
      <c r="K68"/>
    </row>
    <row r="69" spans="3:11" ht="12.75" customHeight="1">
      <c r="C69" s="82" t="s">
        <v>460</v>
      </c>
      <c r="D69" s="95"/>
      <c r="E69" s="92"/>
      <c r="F69" s="93"/>
      <c r="G69" s="93"/>
      <c r="K69"/>
    </row>
    <row r="70" spans="3:11" ht="12.75" customHeight="1">
      <c r="C70" s="82" t="s">
        <v>352</v>
      </c>
      <c r="D70" s="96">
        <v>1282.7782</v>
      </c>
      <c r="E70" s="97"/>
      <c r="F70" s="97"/>
      <c r="G70" s="93"/>
      <c r="K70"/>
    </row>
    <row r="71" spans="3:11" ht="12.75" customHeight="1">
      <c r="C71" s="82" t="s">
        <v>374</v>
      </c>
      <c r="D71" s="96">
        <v>1001.5</v>
      </c>
      <c r="E71" s="97"/>
      <c r="F71" s="97"/>
      <c r="G71" s="93"/>
      <c r="K71"/>
    </row>
    <row r="72" spans="3:11" ht="12.75" customHeight="1">
      <c r="C72" s="82" t="s">
        <v>375</v>
      </c>
      <c r="D72" s="96">
        <v>1000.4739</v>
      </c>
      <c r="E72" s="97"/>
      <c r="F72" s="97"/>
      <c r="G72" s="93"/>
      <c r="K72"/>
    </row>
    <row r="73" spans="3:11" ht="12.75" customHeight="1">
      <c r="C73" s="82" t="s">
        <v>376</v>
      </c>
      <c r="D73" s="96">
        <v>1001.3221</v>
      </c>
      <c r="E73" s="97"/>
      <c r="F73" s="97"/>
      <c r="G73" s="93"/>
      <c r="K73"/>
    </row>
    <row r="74" spans="3:11" ht="12.75" customHeight="1">
      <c r="C74" s="82" t="s">
        <v>377</v>
      </c>
      <c r="D74" s="96">
        <v>1000.4738</v>
      </c>
      <c r="E74" s="97"/>
      <c r="F74" s="97"/>
      <c r="G74" s="93"/>
      <c r="K74"/>
    </row>
    <row r="75" spans="3:11" ht="12.75" customHeight="1">
      <c r="C75" s="82" t="s">
        <v>378</v>
      </c>
      <c r="D75" s="96">
        <v>1282.6687</v>
      </c>
      <c r="E75" s="97"/>
      <c r="F75" s="97"/>
      <c r="G75" s="93"/>
      <c r="K75"/>
    </row>
    <row r="76" spans="3:11" ht="12.75" customHeight="1">
      <c r="C76" s="82" t="s">
        <v>358</v>
      </c>
      <c r="D76" s="96">
        <v>1285.464</v>
      </c>
      <c r="E76" s="97"/>
      <c r="F76" s="97"/>
      <c r="G76" s="93"/>
      <c r="K76"/>
    </row>
    <row r="77" spans="3:11" ht="12.75" customHeight="1">
      <c r="C77" s="82" t="s">
        <v>379</v>
      </c>
      <c r="D77" s="96">
        <v>1002.4</v>
      </c>
      <c r="E77" s="97"/>
      <c r="F77" s="97"/>
      <c r="G77" s="93"/>
      <c r="K77"/>
    </row>
    <row r="78" spans="3:11" ht="12.75" customHeight="1">
      <c r="C78" s="82" t="s">
        <v>380</v>
      </c>
      <c r="D78" s="96">
        <v>1003.0887</v>
      </c>
      <c r="E78" s="97"/>
      <c r="F78" s="97"/>
      <c r="G78" s="93"/>
      <c r="K78"/>
    </row>
    <row r="79" spans="3:11" ht="12.75" customHeight="1">
      <c r="C79" s="82" t="s">
        <v>361</v>
      </c>
      <c r="D79" s="96">
        <v>1002.96</v>
      </c>
      <c r="E79" s="97"/>
      <c r="F79" s="97"/>
      <c r="G79" s="93"/>
      <c r="K79"/>
    </row>
    <row r="80" spans="3:11" ht="12.75" customHeight="1">
      <c r="C80" s="82" t="s">
        <v>381</v>
      </c>
      <c r="D80" s="96">
        <v>1285.3653</v>
      </c>
      <c r="E80" s="97"/>
      <c r="F80" s="97"/>
      <c r="G80" s="93"/>
      <c r="K80"/>
    </row>
    <row r="81" spans="3:11" ht="12.75" customHeight="1">
      <c r="C81" s="92" t="s">
        <v>363</v>
      </c>
      <c r="D81" s="98" t="s">
        <v>351</v>
      </c>
      <c r="E81" s="92"/>
      <c r="F81" s="93"/>
      <c r="G81" s="93"/>
      <c r="K81"/>
    </row>
    <row r="82" spans="3:11" ht="12.75" customHeight="1">
      <c r="C82" s="99" t="s">
        <v>382</v>
      </c>
      <c r="D82" s="98" t="s">
        <v>351</v>
      </c>
      <c r="E82" s="92"/>
      <c r="F82" s="93"/>
      <c r="G82" s="93"/>
      <c r="K82"/>
    </row>
    <row r="83" spans="3:11" ht="23.25">
      <c r="C83" s="100" t="s">
        <v>365</v>
      </c>
      <c r="D83" s="98"/>
      <c r="E83" s="92"/>
      <c r="F83" s="93"/>
      <c r="G83" s="93"/>
      <c r="K83"/>
    </row>
    <row r="84" spans="3:11" ht="12.75">
      <c r="C84" s="101" t="s">
        <v>365</v>
      </c>
      <c r="D84" s="98" t="s">
        <v>351</v>
      </c>
      <c r="E84" s="92"/>
      <c r="F84" s="93"/>
      <c r="G84" s="93"/>
      <c r="K84"/>
    </row>
    <row r="85" spans="3:11" ht="12.75">
      <c r="C85" s="92" t="s">
        <v>366</v>
      </c>
      <c r="D85" s="98" t="s">
        <v>469</v>
      </c>
      <c r="E85" s="92"/>
      <c r="F85" s="93"/>
      <c r="G85" s="93"/>
      <c r="K85"/>
    </row>
    <row r="86" spans="3:11" ht="12.75">
      <c r="C86" s="92" t="s">
        <v>367</v>
      </c>
      <c r="D86" s="102"/>
      <c r="E86" s="92"/>
      <c r="F86" s="93"/>
      <c r="G86" s="93"/>
      <c r="K86"/>
    </row>
    <row r="87" spans="3:11" ht="12.75">
      <c r="C87" s="103" t="s">
        <v>368</v>
      </c>
      <c r="D87" s="87" t="s">
        <v>369</v>
      </c>
      <c r="E87" s="87" t="s">
        <v>370</v>
      </c>
      <c r="F87" s="93"/>
      <c r="G87" s="93"/>
      <c r="K87"/>
    </row>
    <row r="88" spans="3:11" ht="12.75">
      <c r="C88" s="82" t="s">
        <v>374</v>
      </c>
      <c r="D88" s="104">
        <v>1.168033</v>
      </c>
      <c r="E88" s="104">
        <v>1.118649</v>
      </c>
      <c r="F88" s="93"/>
      <c r="G88" s="93"/>
      <c r="K88"/>
    </row>
    <row r="89" spans="3:11" ht="12.75">
      <c r="C89" s="82" t="s">
        <v>375</v>
      </c>
      <c r="D89" s="105">
        <v>1.99698</v>
      </c>
      <c r="E89" s="105">
        <v>1.912549</v>
      </c>
      <c r="F89" s="93"/>
      <c r="G89" s="93"/>
      <c r="K89"/>
    </row>
    <row r="90" spans="3:11" ht="12.75">
      <c r="C90" s="82" t="s">
        <v>376</v>
      </c>
      <c r="D90" s="105">
        <v>1.22976</v>
      </c>
      <c r="E90" s="105">
        <v>1.177766</v>
      </c>
      <c r="F90" s="93"/>
      <c r="G90" s="93"/>
      <c r="K90"/>
    </row>
    <row r="91" spans="3:11" ht="12.75">
      <c r="C91" s="82" t="s">
        <v>377</v>
      </c>
      <c r="D91" s="98">
        <v>4.215154</v>
      </c>
      <c r="E91" s="98">
        <v>4.03694</v>
      </c>
      <c r="F91" s="93"/>
      <c r="G91" s="93"/>
      <c r="K91"/>
    </row>
    <row r="92" spans="3:11" ht="12.75">
      <c r="C92" s="82" t="s">
        <v>379</v>
      </c>
      <c r="D92" s="105">
        <v>1.433138</v>
      </c>
      <c r="E92" s="105">
        <v>1.3725459999999998</v>
      </c>
      <c r="F92" s="93"/>
      <c r="G92" s="93"/>
      <c r="K92"/>
    </row>
    <row r="93" spans="3:11" ht="12.75">
      <c r="C93" s="82" t="s">
        <v>380</v>
      </c>
      <c r="D93" s="105">
        <v>0.610043</v>
      </c>
      <c r="E93" s="105">
        <v>0.584251</v>
      </c>
      <c r="F93" s="93"/>
      <c r="G93" s="93"/>
      <c r="K93"/>
    </row>
    <row r="94" spans="3:11" ht="12.75">
      <c r="C94" s="82" t="s">
        <v>361</v>
      </c>
      <c r="D94" s="105">
        <v>4.668072</v>
      </c>
      <c r="E94" s="105">
        <v>4.470709</v>
      </c>
      <c r="F94" s="93"/>
      <c r="G94" s="93"/>
      <c r="K94"/>
    </row>
    <row r="95" spans="3:11" ht="12.75">
      <c r="C95" s="106" t="s">
        <v>372</v>
      </c>
      <c r="D95" s="105"/>
      <c r="E95" s="105"/>
      <c r="F95" s="93"/>
      <c r="G95" s="93"/>
      <c r="K95"/>
    </row>
    <row r="96" spans="3:11" ht="12.75">
      <c r="C96" s="107" t="s">
        <v>373</v>
      </c>
      <c r="D96" s="108"/>
      <c r="E96" s="108"/>
      <c r="F96" s="93"/>
      <c r="G96" s="93"/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B1">
      <selection activeCell="C1" sqref="C1:G1"/>
    </sheetView>
  </sheetViews>
  <sheetFormatPr defaultColWidth="9.140625" defaultRowHeight="12.75"/>
  <cols>
    <col min="1" max="1" width="7.57421875" style="0" customWidth="1"/>
    <col min="2" max="2" width="15.57421875" style="0" customWidth="1"/>
    <col min="3" max="3" width="39.7109375" style="0" customWidth="1"/>
    <col min="4" max="4" width="28.7109375" style="0" bestFit="1" customWidth="1"/>
    <col min="5" max="5" width="13.421875" style="0" customWidth="1"/>
    <col min="6" max="6" width="23.57421875" style="0" customWidth="1"/>
    <col min="7" max="7" width="15.140625" style="0" customWidth="1"/>
    <col min="8" max="8" width="16.7109375" style="0" customWidth="1"/>
    <col min="9" max="9" width="14.57421875" style="57" customWidth="1"/>
    <col min="10" max="10" width="22.421875" style="0" customWidth="1"/>
    <col min="11" max="11" width="9.140625" style="0" customWidth="1"/>
    <col min="12" max="12" width="14.7109375" style="57" customWidth="1"/>
  </cols>
  <sheetData>
    <row r="1" spans="1:8" ht="18.75">
      <c r="A1" s="2"/>
      <c r="B1" s="2"/>
      <c r="C1" s="179" t="s">
        <v>72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62"/>
    </row>
    <row r="3" spans="1:8" ht="15.75" customHeight="1">
      <c r="A3" s="8"/>
      <c r="B3" s="8"/>
      <c r="C3" s="9"/>
      <c r="D3" s="3"/>
      <c r="E3" s="3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73</v>
      </c>
      <c r="F7" s="14"/>
      <c r="G7" s="15"/>
      <c r="H7" s="16"/>
    </row>
    <row r="8" spans="3:8" ht="12.75" customHeight="1">
      <c r="C8" s="1" t="s">
        <v>57</v>
      </c>
      <c r="F8" s="14"/>
      <c r="G8" s="15"/>
      <c r="H8" s="16"/>
    </row>
    <row r="9" spans="1:8" ht="12.75" customHeight="1">
      <c r="A9">
        <v>1</v>
      </c>
      <c r="B9" t="s">
        <v>76</v>
      </c>
      <c r="C9" t="s">
        <v>74</v>
      </c>
      <c r="D9" t="s">
        <v>75</v>
      </c>
      <c r="E9" s="74">
        <v>124000</v>
      </c>
      <c r="F9" s="14">
        <v>382.788</v>
      </c>
      <c r="G9" s="15">
        <v>0.0955</v>
      </c>
      <c r="H9" s="16"/>
    </row>
    <row r="10" spans="1:11" ht="12.75" customHeight="1">
      <c r="A10">
        <v>2</v>
      </c>
      <c r="B10" t="s">
        <v>79</v>
      </c>
      <c r="C10" t="s">
        <v>77</v>
      </c>
      <c r="D10" t="s">
        <v>78</v>
      </c>
      <c r="E10" s="74">
        <v>11000</v>
      </c>
      <c r="F10" s="14">
        <v>341.6435</v>
      </c>
      <c r="G10" s="15">
        <v>0.08529999999999999</v>
      </c>
      <c r="H10" s="16"/>
      <c r="J10" s="17" t="s">
        <v>17</v>
      </c>
      <c r="K10" s="17" t="s">
        <v>18</v>
      </c>
    </row>
    <row r="11" spans="1:11" ht="12.75" customHeight="1">
      <c r="A11">
        <v>3</v>
      </c>
      <c r="B11" t="s">
        <v>82</v>
      </c>
      <c r="C11" t="s">
        <v>80</v>
      </c>
      <c r="D11" t="s">
        <v>81</v>
      </c>
      <c r="E11" s="74">
        <v>32730</v>
      </c>
      <c r="F11" s="14">
        <v>279.465105</v>
      </c>
      <c r="G11" s="15">
        <v>0.0697</v>
      </c>
      <c r="H11" s="16"/>
      <c r="J11" s="15" t="s">
        <v>78</v>
      </c>
      <c r="K11" s="15">
        <v>0.1961</v>
      </c>
    </row>
    <row r="12" spans="1:11" ht="12.75" customHeight="1">
      <c r="A12">
        <v>4</v>
      </c>
      <c r="B12" t="s">
        <v>85</v>
      </c>
      <c r="C12" t="s">
        <v>83</v>
      </c>
      <c r="D12" t="s">
        <v>84</v>
      </c>
      <c r="E12" s="74">
        <v>46000</v>
      </c>
      <c r="F12" s="14">
        <v>273.24</v>
      </c>
      <c r="G12" s="15">
        <v>0.0682</v>
      </c>
      <c r="H12" s="16"/>
      <c r="J12" s="15" t="s">
        <v>84</v>
      </c>
      <c r="K12" s="15">
        <v>0.1699</v>
      </c>
    </row>
    <row r="13" spans="1:11" ht="12.75" customHeight="1">
      <c r="A13">
        <v>5</v>
      </c>
      <c r="B13" t="s">
        <v>88</v>
      </c>
      <c r="C13" t="s">
        <v>86</v>
      </c>
      <c r="D13" t="s">
        <v>87</v>
      </c>
      <c r="E13" s="74">
        <v>34080</v>
      </c>
      <c r="F13" s="14">
        <v>244.91592</v>
      </c>
      <c r="G13" s="15">
        <v>0.0611</v>
      </c>
      <c r="H13" s="16"/>
      <c r="J13" s="15" t="s">
        <v>75</v>
      </c>
      <c r="K13" s="15">
        <v>0.1253</v>
      </c>
    </row>
    <row r="14" spans="1:11" ht="12.75" customHeight="1">
      <c r="A14">
        <v>6</v>
      </c>
      <c r="B14" t="s">
        <v>91</v>
      </c>
      <c r="C14" t="s">
        <v>89</v>
      </c>
      <c r="D14" t="s">
        <v>78</v>
      </c>
      <c r="E14" s="74">
        <v>10400</v>
      </c>
      <c r="F14" s="14">
        <v>211.4528</v>
      </c>
      <c r="G14" s="15">
        <v>0.0528</v>
      </c>
      <c r="H14" s="16"/>
      <c r="J14" s="15" t="s">
        <v>90</v>
      </c>
      <c r="K14" s="15">
        <v>0.1018</v>
      </c>
    </row>
    <row r="15" spans="1:11" ht="12.75" customHeight="1">
      <c r="A15">
        <v>7</v>
      </c>
      <c r="B15" t="s">
        <v>93</v>
      </c>
      <c r="C15" t="s">
        <v>92</v>
      </c>
      <c r="D15" t="s">
        <v>84</v>
      </c>
      <c r="E15" s="74">
        <v>26000</v>
      </c>
      <c r="F15" s="14">
        <v>208.975</v>
      </c>
      <c r="G15" s="15">
        <v>0.052199999999999996</v>
      </c>
      <c r="H15" s="16"/>
      <c r="J15" s="15" t="s">
        <v>81</v>
      </c>
      <c r="K15" s="15">
        <v>0.08689999999999999</v>
      </c>
    </row>
    <row r="16" spans="1:11" ht="12.75" customHeight="1">
      <c r="A16">
        <v>8</v>
      </c>
      <c r="B16" t="s">
        <v>97</v>
      </c>
      <c r="C16" t="s">
        <v>94</v>
      </c>
      <c r="D16" t="s">
        <v>95</v>
      </c>
      <c r="E16" s="74">
        <v>17600</v>
      </c>
      <c r="F16" s="14">
        <v>127.5208</v>
      </c>
      <c r="G16" s="15">
        <v>0.0318</v>
      </c>
      <c r="H16" s="16"/>
      <c r="J16" s="15" t="s">
        <v>96</v>
      </c>
      <c r="K16" s="15">
        <v>0.0839</v>
      </c>
    </row>
    <row r="17" spans="1:11" ht="12.75" customHeight="1">
      <c r="A17">
        <v>9</v>
      </c>
      <c r="B17" t="s">
        <v>99</v>
      </c>
      <c r="C17" t="s">
        <v>98</v>
      </c>
      <c r="D17" t="s">
        <v>90</v>
      </c>
      <c r="E17" s="74">
        <v>24000</v>
      </c>
      <c r="F17" s="14">
        <v>125.088</v>
      </c>
      <c r="G17" s="15">
        <v>0.031200000000000002</v>
      </c>
      <c r="H17" s="16"/>
      <c r="J17" s="15" t="s">
        <v>87</v>
      </c>
      <c r="K17" s="15">
        <v>0.0611</v>
      </c>
    </row>
    <row r="18" spans="1:11" ht="12.75" customHeight="1">
      <c r="A18">
        <v>10</v>
      </c>
      <c r="B18" t="s">
        <v>101</v>
      </c>
      <c r="C18" t="s">
        <v>100</v>
      </c>
      <c r="D18" t="s">
        <v>84</v>
      </c>
      <c r="E18" s="74">
        <v>7600</v>
      </c>
      <c r="F18" s="14">
        <v>115.4402</v>
      </c>
      <c r="G18" s="15">
        <v>0.0288</v>
      </c>
      <c r="H18" s="16"/>
      <c r="J18" s="15" t="s">
        <v>95</v>
      </c>
      <c r="K18" s="15">
        <v>0.0318</v>
      </c>
    </row>
    <row r="19" spans="1:11" ht="12.75" customHeight="1">
      <c r="A19">
        <v>11</v>
      </c>
      <c r="B19" t="s">
        <v>104</v>
      </c>
      <c r="C19" t="s">
        <v>102</v>
      </c>
      <c r="D19" t="s">
        <v>96</v>
      </c>
      <c r="E19" s="74">
        <v>14000</v>
      </c>
      <c r="F19" s="14">
        <v>109.655</v>
      </c>
      <c r="G19" s="15">
        <v>0.0274</v>
      </c>
      <c r="H19" s="16"/>
      <c r="J19" s="15" t="s">
        <v>103</v>
      </c>
      <c r="K19" s="15">
        <v>0.0252</v>
      </c>
    </row>
    <row r="20" spans="1:11" ht="12.75" customHeight="1">
      <c r="A20">
        <v>12</v>
      </c>
      <c r="B20" t="s">
        <v>107</v>
      </c>
      <c r="C20" t="s">
        <v>105</v>
      </c>
      <c r="D20" t="s">
        <v>90</v>
      </c>
      <c r="E20" s="74">
        <v>4580</v>
      </c>
      <c r="F20" s="14">
        <v>105.01482</v>
      </c>
      <c r="G20" s="15">
        <v>0.0262</v>
      </c>
      <c r="H20" s="16"/>
      <c r="J20" s="15" t="s">
        <v>106</v>
      </c>
      <c r="K20" s="15">
        <v>0.0209</v>
      </c>
    </row>
    <row r="21" spans="1:11" ht="12.75" customHeight="1">
      <c r="A21">
        <v>13</v>
      </c>
      <c r="B21" t="s">
        <v>110</v>
      </c>
      <c r="C21" t="s">
        <v>108</v>
      </c>
      <c r="D21" t="s">
        <v>90</v>
      </c>
      <c r="E21" s="74">
        <v>24550</v>
      </c>
      <c r="F21" s="14">
        <v>102.361225</v>
      </c>
      <c r="G21" s="15">
        <v>0.0255</v>
      </c>
      <c r="H21" s="16"/>
      <c r="J21" s="15" t="s">
        <v>109</v>
      </c>
      <c r="K21" s="15">
        <v>0.020499999999999997</v>
      </c>
    </row>
    <row r="22" spans="1:11" ht="12.75" customHeight="1">
      <c r="A22">
        <v>14</v>
      </c>
      <c r="B22" t="s">
        <v>113</v>
      </c>
      <c r="C22" t="s">
        <v>111</v>
      </c>
      <c r="D22" t="s">
        <v>96</v>
      </c>
      <c r="E22" s="74">
        <v>33000</v>
      </c>
      <c r="F22" s="14">
        <v>98.7525</v>
      </c>
      <c r="G22" s="15">
        <v>0.0246</v>
      </c>
      <c r="H22" s="16"/>
      <c r="J22" s="15" t="s">
        <v>112</v>
      </c>
      <c r="K22" s="15">
        <v>0.0137</v>
      </c>
    </row>
    <row r="23" spans="1:11" ht="12.75" customHeight="1">
      <c r="A23">
        <v>15</v>
      </c>
      <c r="B23" t="s">
        <v>116</v>
      </c>
      <c r="C23" t="s">
        <v>114</v>
      </c>
      <c r="D23" t="s">
        <v>78</v>
      </c>
      <c r="E23" s="74">
        <v>6500</v>
      </c>
      <c r="F23" s="14">
        <v>89.375</v>
      </c>
      <c r="G23" s="15">
        <v>0.0223</v>
      </c>
      <c r="H23" s="16"/>
      <c r="J23" s="15" t="s">
        <v>115</v>
      </c>
      <c r="K23" s="15">
        <v>0.0059</v>
      </c>
    </row>
    <row r="24" spans="1:11" ht="12.75" customHeight="1">
      <c r="A24">
        <v>16</v>
      </c>
      <c r="B24" t="s">
        <v>119</v>
      </c>
      <c r="C24" t="s">
        <v>117</v>
      </c>
      <c r="D24" t="s">
        <v>106</v>
      </c>
      <c r="E24" s="74">
        <v>64000</v>
      </c>
      <c r="F24" s="14">
        <v>83.776</v>
      </c>
      <c r="G24" s="15">
        <v>0.0209</v>
      </c>
      <c r="H24" s="16"/>
      <c r="J24" s="15" t="s">
        <v>118</v>
      </c>
      <c r="K24" s="15">
        <v>0.0051</v>
      </c>
    </row>
    <row r="25" spans="1:11" ht="12.75" customHeight="1">
      <c r="A25">
        <v>17</v>
      </c>
      <c r="B25" t="s">
        <v>122</v>
      </c>
      <c r="C25" t="s">
        <v>120</v>
      </c>
      <c r="D25" t="s">
        <v>109</v>
      </c>
      <c r="E25" s="74">
        <v>33000</v>
      </c>
      <c r="F25" s="14">
        <v>82.2195</v>
      </c>
      <c r="G25" s="15">
        <v>0.020499999999999997</v>
      </c>
      <c r="H25" s="16"/>
      <c r="J25" s="15" t="s">
        <v>121</v>
      </c>
      <c r="K25" s="15">
        <v>0.0028000000000000004</v>
      </c>
    </row>
    <row r="26" spans="1:11" ht="12.75" customHeight="1">
      <c r="A26">
        <v>18</v>
      </c>
      <c r="B26" t="s">
        <v>125</v>
      </c>
      <c r="C26" t="s">
        <v>123</v>
      </c>
      <c r="D26" t="s">
        <v>103</v>
      </c>
      <c r="E26" s="74">
        <v>27000</v>
      </c>
      <c r="F26" s="14">
        <v>80.757</v>
      </c>
      <c r="G26" s="15">
        <v>0.0202</v>
      </c>
      <c r="H26" s="16"/>
      <c r="J26" s="15" t="s">
        <v>124</v>
      </c>
      <c r="K26" s="15">
        <v>0.0026</v>
      </c>
    </row>
    <row r="27" spans="1:11" ht="12.75" customHeight="1">
      <c r="A27">
        <v>19</v>
      </c>
      <c r="B27" t="s">
        <v>127</v>
      </c>
      <c r="C27" t="s">
        <v>126</v>
      </c>
      <c r="D27" t="s">
        <v>90</v>
      </c>
      <c r="E27" s="74">
        <v>9500</v>
      </c>
      <c r="F27" s="14">
        <v>75.639</v>
      </c>
      <c r="G27" s="15">
        <v>0.0189</v>
      </c>
      <c r="H27" s="16"/>
      <c r="J27" s="15" t="s">
        <v>33</v>
      </c>
      <c r="K27" s="15">
        <v>0.0002</v>
      </c>
    </row>
    <row r="28" spans="1:11" ht="12.75" customHeight="1">
      <c r="A28">
        <v>20</v>
      </c>
      <c r="B28" t="s">
        <v>129</v>
      </c>
      <c r="C28" t="s">
        <v>128</v>
      </c>
      <c r="D28" t="s">
        <v>96</v>
      </c>
      <c r="E28" s="74">
        <v>3700</v>
      </c>
      <c r="F28" s="14">
        <v>67.969</v>
      </c>
      <c r="G28" s="15">
        <v>0.017</v>
      </c>
      <c r="H28" s="16"/>
      <c r="J28" s="15" t="s">
        <v>40</v>
      </c>
      <c r="K28" s="15">
        <v>0.0463</v>
      </c>
    </row>
    <row r="29" spans="1:11" ht="12.75" customHeight="1">
      <c r="A29">
        <v>21</v>
      </c>
      <c r="B29" t="s">
        <v>131</v>
      </c>
      <c r="C29" t="s">
        <v>130</v>
      </c>
      <c r="D29" t="s">
        <v>78</v>
      </c>
      <c r="E29" s="74">
        <v>6000</v>
      </c>
      <c r="F29" s="14">
        <v>62.427</v>
      </c>
      <c r="G29" s="15">
        <v>0.015600000000000001</v>
      </c>
      <c r="H29" s="16"/>
      <c r="J29" s="15"/>
      <c r="K29" s="15"/>
    </row>
    <row r="30" spans="1:8" ht="12.75" customHeight="1">
      <c r="A30">
        <v>22</v>
      </c>
      <c r="B30" t="s">
        <v>133</v>
      </c>
      <c r="C30" t="s">
        <v>132</v>
      </c>
      <c r="D30" t="s">
        <v>84</v>
      </c>
      <c r="E30" s="74">
        <v>8250</v>
      </c>
      <c r="F30" s="14">
        <v>54.417</v>
      </c>
      <c r="G30" s="15">
        <v>0.013600000000000001</v>
      </c>
      <c r="H30" s="16"/>
    </row>
    <row r="31" spans="1:8" ht="12.75" customHeight="1">
      <c r="A31">
        <v>23</v>
      </c>
      <c r="B31" t="s">
        <v>135</v>
      </c>
      <c r="C31" t="s">
        <v>134</v>
      </c>
      <c r="D31" t="s">
        <v>75</v>
      </c>
      <c r="E31" s="74">
        <v>10000</v>
      </c>
      <c r="F31" s="14">
        <v>42.095</v>
      </c>
      <c r="G31" s="15">
        <v>0.0105</v>
      </c>
      <c r="H31" s="16"/>
    </row>
    <row r="32" spans="1:8" ht="12.75" customHeight="1">
      <c r="A32">
        <v>24</v>
      </c>
      <c r="B32" t="s">
        <v>137</v>
      </c>
      <c r="C32" t="s">
        <v>136</v>
      </c>
      <c r="D32" t="s">
        <v>78</v>
      </c>
      <c r="E32" s="74">
        <v>8500</v>
      </c>
      <c r="F32" s="14">
        <v>41.106</v>
      </c>
      <c r="G32" s="15">
        <v>0.0103</v>
      </c>
      <c r="H32" s="16"/>
    </row>
    <row r="33" spans="1:8" ht="12.75" customHeight="1">
      <c r="A33">
        <v>25</v>
      </c>
      <c r="B33" t="s">
        <v>139</v>
      </c>
      <c r="C33" t="s">
        <v>138</v>
      </c>
      <c r="D33" t="s">
        <v>96</v>
      </c>
      <c r="E33" s="74">
        <v>2000</v>
      </c>
      <c r="F33" s="14">
        <v>40.93</v>
      </c>
      <c r="G33" s="15">
        <v>0.0102</v>
      </c>
      <c r="H33" s="16"/>
    </row>
    <row r="34" spans="1:8" ht="12.75" customHeight="1">
      <c r="A34">
        <v>26</v>
      </c>
      <c r="B34" t="s">
        <v>141</v>
      </c>
      <c r="C34" t="s">
        <v>140</v>
      </c>
      <c r="D34" t="s">
        <v>81</v>
      </c>
      <c r="E34" s="74">
        <v>14800</v>
      </c>
      <c r="F34" s="14">
        <v>40.404</v>
      </c>
      <c r="G34" s="15">
        <v>0.0101</v>
      </c>
      <c r="H34" s="16"/>
    </row>
    <row r="35" spans="1:8" ht="12.75" customHeight="1">
      <c r="A35">
        <v>27</v>
      </c>
      <c r="B35" t="s">
        <v>143</v>
      </c>
      <c r="C35" t="s">
        <v>142</v>
      </c>
      <c r="D35" t="s">
        <v>75</v>
      </c>
      <c r="E35" s="74">
        <v>9700</v>
      </c>
      <c r="F35" s="14">
        <v>39.78455</v>
      </c>
      <c r="G35" s="15">
        <v>0.009899999999999999</v>
      </c>
      <c r="H35" s="16"/>
    </row>
    <row r="36" spans="1:8" ht="12.75" customHeight="1">
      <c r="A36">
        <v>28</v>
      </c>
      <c r="B36" t="s">
        <v>145</v>
      </c>
      <c r="C36" t="s">
        <v>144</v>
      </c>
      <c r="D36" t="s">
        <v>78</v>
      </c>
      <c r="E36" s="74">
        <v>3800</v>
      </c>
      <c r="F36" s="14">
        <v>39.3946</v>
      </c>
      <c r="G36" s="15">
        <v>0.0098</v>
      </c>
      <c r="H36" s="16"/>
    </row>
    <row r="37" spans="1:8" ht="12.75" customHeight="1">
      <c r="A37">
        <v>29</v>
      </c>
      <c r="B37" t="s">
        <v>147</v>
      </c>
      <c r="C37" t="s">
        <v>146</v>
      </c>
      <c r="D37" t="s">
        <v>112</v>
      </c>
      <c r="E37" s="74">
        <v>2616</v>
      </c>
      <c r="F37" s="14">
        <v>38.582076</v>
      </c>
      <c r="G37" s="15">
        <v>0.0096</v>
      </c>
      <c r="H37" s="16"/>
    </row>
    <row r="38" spans="1:8" ht="12.75" customHeight="1">
      <c r="A38">
        <v>30</v>
      </c>
      <c r="B38" t="s">
        <v>149</v>
      </c>
      <c r="C38" t="s">
        <v>148</v>
      </c>
      <c r="D38" t="s">
        <v>75</v>
      </c>
      <c r="E38" s="74">
        <v>1720</v>
      </c>
      <c r="F38" s="14">
        <v>37.85462</v>
      </c>
      <c r="G38" s="15">
        <v>0.009399999999999999</v>
      </c>
      <c r="H38" s="16"/>
    </row>
    <row r="39" spans="1:8" ht="12.75" customHeight="1">
      <c r="A39">
        <v>31</v>
      </c>
      <c r="B39" t="s">
        <v>151</v>
      </c>
      <c r="C39" t="s">
        <v>150</v>
      </c>
      <c r="D39" t="s">
        <v>84</v>
      </c>
      <c r="E39" s="74">
        <v>8000</v>
      </c>
      <c r="F39" s="14">
        <v>28.54</v>
      </c>
      <c r="G39" s="15">
        <v>0.0070999999999999995</v>
      </c>
      <c r="H39" s="16"/>
    </row>
    <row r="40" spans="1:8" ht="12.75" customHeight="1">
      <c r="A40">
        <v>32</v>
      </c>
      <c r="B40" t="s">
        <v>153</v>
      </c>
      <c r="C40" t="s">
        <v>152</v>
      </c>
      <c r="D40" t="s">
        <v>81</v>
      </c>
      <c r="E40" s="74">
        <v>17000</v>
      </c>
      <c r="F40" s="14">
        <v>28.5175</v>
      </c>
      <c r="G40" s="15">
        <v>0.0070999999999999995</v>
      </c>
      <c r="H40" s="16"/>
    </row>
    <row r="41" spans="1:8" ht="12.75" customHeight="1">
      <c r="A41">
        <v>33</v>
      </c>
      <c r="B41" t="s">
        <v>155</v>
      </c>
      <c r="C41" t="s">
        <v>154</v>
      </c>
      <c r="D41" t="s">
        <v>115</v>
      </c>
      <c r="E41" s="74">
        <v>20000</v>
      </c>
      <c r="F41" s="14">
        <v>23.8</v>
      </c>
      <c r="G41" s="15">
        <v>0.0059</v>
      </c>
      <c r="H41" s="16"/>
    </row>
    <row r="42" spans="1:8" ht="12.75" customHeight="1">
      <c r="A42">
        <v>34</v>
      </c>
      <c r="B42" t="s">
        <v>157</v>
      </c>
      <c r="C42" t="s">
        <v>156</v>
      </c>
      <c r="D42" t="s">
        <v>118</v>
      </c>
      <c r="E42" s="74">
        <v>7000</v>
      </c>
      <c r="F42" s="14">
        <v>20.461</v>
      </c>
      <c r="G42" s="15">
        <v>0.0051</v>
      </c>
      <c r="H42" s="16"/>
    </row>
    <row r="43" spans="1:8" ht="12.75" customHeight="1">
      <c r="A43">
        <v>35</v>
      </c>
      <c r="B43" t="s">
        <v>159</v>
      </c>
      <c r="C43" t="s">
        <v>158</v>
      </c>
      <c r="D43" t="s">
        <v>103</v>
      </c>
      <c r="E43" s="74">
        <v>12500</v>
      </c>
      <c r="F43" s="14">
        <v>19.9875</v>
      </c>
      <c r="G43" s="15">
        <v>0.005</v>
      </c>
      <c r="H43" s="16"/>
    </row>
    <row r="44" spans="1:8" ht="12.75" customHeight="1">
      <c r="A44">
        <v>36</v>
      </c>
      <c r="B44" t="s">
        <v>161</v>
      </c>
      <c r="C44" t="s">
        <v>160</v>
      </c>
      <c r="D44" t="s">
        <v>96</v>
      </c>
      <c r="E44" s="74">
        <v>1500</v>
      </c>
      <c r="F44" s="14">
        <v>18.65325</v>
      </c>
      <c r="G44" s="15">
        <v>0.004699999999999999</v>
      </c>
      <c r="H44" s="16"/>
    </row>
    <row r="45" spans="1:8" ht="12.75" customHeight="1">
      <c r="A45">
        <v>37</v>
      </c>
      <c r="B45" t="s">
        <v>163</v>
      </c>
      <c r="C45" t="s">
        <v>162</v>
      </c>
      <c r="D45" t="s">
        <v>112</v>
      </c>
      <c r="E45" s="74">
        <v>1700</v>
      </c>
      <c r="F45" s="14">
        <v>16.3897</v>
      </c>
      <c r="G45" s="15">
        <v>0.0040999999999999995</v>
      </c>
      <c r="H45" s="16"/>
    </row>
    <row r="46" spans="1:8" ht="12.75" customHeight="1">
      <c r="A46">
        <v>38</v>
      </c>
      <c r="B46" t="s">
        <v>165</v>
      </c>
      <c r="C46" t="s">
        <v>164</v>
      </c>
      <c r="D46" t="s">
        <v>121</v>
      </c>
      <c r="E46" s="74">
        <v>4563</v>
      </c>
      <c r="F46" s="14">
        <v>11.396093</v>
      </c>
      <c r="G46" s="15">
        <v>0.0028000000000000004</v>
      </c>
      <c r="H46" s="16"/>
    </row>
    <row r="47" spans="1:8" ht="12.75" customHeight="1">
      <c r="A47">
        <v>39</v>
      </c>
      <c r="B47" t="s">
        <v>167</v>
      </c>
      <c r="C47" t="s">
        <v>166</v>
      </c>
      <c r="D47" t="s">
        <v>124</v>
      </c>
      <c r="E47" s="74">
        <v>10000</v>
      </c>
      <c r="F47" s="14">
        <v>10.505</v>
      </c>
      <c r="G47" s="15">
        <v>0.0026</v>
      </c>
      <c r="H47" s="16"/>
    </row>
    <row r="48" spans="3:9" ht="12.75" customHeight="1">
      <c r="C48" s="18" t="s">
        <v>31</v>
      </c>
      <c r="D48" s="18"/>
      <c r="E48" s="18"/>
      <c r="F48" s="19">
        <f>SUM(F9:F47)</f>
        <v>3821.2932590000005</v>
      </c>
      <c r="G48" s="20">
        <f>SUM(G9:G47)</f>
        <v>0.9535</v>
      </c>
      <c r="H48" s="21"/>
      <c r="I48" s="59"/>
    </row>
    <row r="49" spans="6:8" ht="12.75" customHeight="1">
      <c r="F49" s="14"/>
      <c r="G49" s="15"/>
      <c r="H49" s="16"/>
    </row>
    <row r="50" spans="3:8" ht="12.75" customHeight="1">
      <c r="C50" s="1" t="s">
        <v>56</v>
      </c>
      <c r="F50" s="14"/>
      <c r="G50" s="15"/>
      <c r="H50" s="16"/>
    </row>
    <row r="51" spans="3:8" ht="12.75" customHeight="1">
      <c r="C51" s="1" t="s">
        <v>57</v>
      </c>
      <c r="F51" s="14"/>
      <c r="G51" s="15"/>
      <c r="H51" s="16"/>
    </row>
    <row r="52" spans="1:8" ht="12.75" customHeight="1">
      <c r="A52">
        <v>40</v>
      </c>
      <c r="B52" t="s">
        <v>168</v>
      </c>
      <c r="C52" t="s">
        <v>105</v>
      </c>
      <c r="D52" t="s">
        <v>33</v>
      </c>
      <c r="E52" s="74">
        <v>98400</v>
      </c>
      <c r="F52" s="14">
        <v>0.9682</v>
      </c>
      <c r="G52" s="15">
        <v>0.0002</v>
      </c>
      <c r="H52" s="16">
        <v>41722</v>
      </c>
    </row>
    <row r="53" spans="3:9" ht="12.75" customHeight="1">
      <c r="C53" s="18" t="s">
        <v>31</v>
      </c>
      <c r="D53" s="18"/>
      <c r="E53" s="18"/>
      <c r="F53" s="19">
        <f>SUM(F52:F52)</f>
        <v>0.9682</v>
      </c>
      <c r="G53" s="20">
        <f>SUM(G52:G52)</f>
        <v>0.0002</v>
      </c>
      <c r="H53" s="21"/>
      <c r="I53" s="59"/>
    </row>
    <row r="54" spans="6:8" ht="12.75" customHeight="1">
      <c r="F54" s="14"/>
      <c r="G54" s="15"/>
      <c r="H54" s="16"/>
    </row>
    <row r="55" spans="3:8" ht="12.75" customHeight="1">
      <c r="C55" s="1" t="s">
        <v>67</v>
      </c>
      <c r="F55" s="14">
        <v>214.819059</v>
      </c>
      <c r="G55" s="15">
        <v>0.0536</v>
      </c>
      <c r="H55" s="16"/>
    </row>
    <row r="56" spans="3:9" ht="12.75" customHeight="1">
      <c r="C56" s="18" t="s">
        <v>31</v>
      </c>
      <c r="D56" s="18"/>
      <c r="E56" s="18"/>
      <c r="F56" s="19">
        <f>SUM(F55:F55)</f>
        <v>214.819059</v>
      </c>
      <c r="G56" s="20">
        <f>SUM(G55:G55)</f>
        <v>0.0536</v>
      </c>
      <c r="H56" s="21"/>
      <c r="I56" s="59"/>
    </row>
    <row r="57" spans="6:8" ht="12.75" customHeight="1">
      <c r="F57" s="14"/>
      <c r="G57" s="15"/>
      <c r="H57" s="16"/>
    </row>
    <row r="58" spans="3:8" ht="12.75" customHeight="1">
      <c r="C58" s="1" t="s">
        <v>68</v>
      </c>
      <c r="F58" s="14"/>
      <c r="G58" s="15"/>
      <c r="H58" s="16"/>
    </row>
    <row r="59" spans="3:8" ht="12.75" customHeight="1">
      <c r="C59" s="1" t="s">
        <v>69</v>
      </c>
      <c r="F59" s="14">
        <v>-30.379345</v>
      </c>
      <c r="G59" s="15">
        <v>-0.0073</v>
      </c>
      <c r="H59" s="16"/>
    </row>
    <row r="60" spans="3:9" ht="12.75" customHeight="1">
      <c r="C60" s="18" t="s">
        <v>31</v>
      </c>
      <c r="D60" s="18"/>
      <c r="E60" s="18"/>
      <c r="F60" s="19">
        <f>SUM(F59:F59)</f>
        <v>-30.379345</v>
      </c>
      <c r="G60" s="20">
        <f>SUM(G59:G59)</f>
        <v>-0.0073</v>
      </c>
      <c r="H60" s="21"/>
      <c r="I60" s="59"/>
    </row>
    <row r="61" spans="3:9" ht="12.75" customHeight="1">
      <c r="C61" s="22" t="s">
        <v>70</v>
      </c>
      <c r="D61" s="22"/>
      <c r="E61" s="22"/>
      <c r="F61" s="23">
        <f>SUM(F48,F53,F56,F60)</f>
        <v>4006.7011730000004</v>
      </c>
      <c r="G61" s="24">
        <f>SUM(G48,G53,G56,G60)</f>
        <v>1</v>
      </c>
      <c r="H61" s="25"/>
      <c r="I61" s="60"/>
    </row>
    <row r="62" ht="12.75" customHeight="1"/>
    <row r="63" ht="12.75" customHeight="1">
      <c r="C63" s="1" t="s">
        <v>346</v>
      </c>
    </row>
    <row r="64" ht="12.75" customHeight="1">
      <c r="C64" s="1" t="s">
        <v>347</v>
      </c>
    </row>
    <row r="65" ht="12.75" customHeight="1">
      <c r="C65" s="1" t="s">
        <v>71</v>
      </c>
    </row>
    <row r="66" ht="12.75" customHeight="1">
      <c r="C66" s="1"/>
    </row>
    <row r="67" ht="12.75" customHeight="1">
      <c r="C67" s="1"/>
    </row>
    <row r="68" spans="3:11" ht="12.75" customHeight="1">
      <c r="C68" s="109" t="s">
        <v>349</v>
      </c>
      <c r="D68" s="110"/>
      <c r="E68" s="109"/>
      <c r="F68" s="111"/>
      <c r="G68" s="112"/>
      <c r="H68" s="113"/>
      <c r="I68" s="109"/>
      <c r="K68" s="15"/>
    </row>
    <row r="69" spans="3:11" ht="12.75" customHeight="1">
      <c r="C69" s="109" t="s">
        <v>383</v>
      </c>
      <c r="D69" s="110" t="s">
        <v>351</v>
      </c>
      <c r="E69" s="109"/>
      <c r="F69" s="111"/>
      <c r="G69" s="112"/>
      <c r="H69" s="113"/>
      <c r="I69" s="109"/>
      <c r="K69" s="15"/>
    </row>
    <row r="70" spans="3:11" ht="12.75" customHeight="1">
      <c r="C70" s="80" t="s">
        <v>459</v>
      </c>
      <c r="D70" s="110"/>
      <c r="E70" s="109"/>
      <c r="F70" s="111"/>
      <c r="G70" s="112"/>
      <c r="H70" s="113"/>
      <c r="I70" s="109"/>
      <c r="K70" s="15"/>
    </row>
    <row r="71" spans="3:11" ht="12.75" customHeight="1">
      <c r="C71" s="114" t="s">
        <v>384</v>
      </c>
      <c r="D71" s="120">
        <v>8.99</v>
      </c>
      <c r="F71" s="116"/>
      <c r="G71" s="112"/>
      <c r="H71" s="113"/>
      <c r="I71" s="109"/>
      <c r="K71" s="15"/>
    </row>
    <row r="72" spans="3:11" ht="12.75" customHeight="1">
      <c r="C72" s="114" t="s">
        <v>385</v>
      </c>
      <c r="D72" s="120">
        <v>8.99</v>
      </c>
      <c r="F72" s="116"/>
      <c r="G72" s="112"/>
      <c r="H72" s="113"/>
      <c r="I72" s="109"/>
      <c r="K72" s="15"/>
    </row>
    <row r="73" spans="3:11" ht="12.75" customHeight="1">
      <c r="C73" s="114" t="s">
        <v>386</v>
      </c>
      <c r="D73" s="120">
        <v>9.02</v>
      </c>
      <c r="F73" s="116"/>
      <c r="G73" s="112"/>
      <c r="H73" s="113"/>
      <c r="I73" s="109"/>
      <c r="K73" s="15"/>
    </row>
    <row r="74" spans="3:11" ht="12.75" customHeight="1">
      <c r="C74" s="114" t="s">
        <v>387</v>
      </c>
      <c r="D74" s="120">
        <v>9.02</v>
      </c>
      <c r="F74" s="116"/>
      <c r="G74" s="112"/>
      <c r="H74" s="113"/>
      <c r="I74" s="109"/>
      <c r="K74" s="15"/>
    </row>
    <row r="75" spans="3:11" ht="12.75" customHeight="1">
      <c r="C75" s="82" t="s">
        <v>460</v>
      </c>
      <c r="D75" s="117"/>
      <c r="E75" s="117"/>
      <c r="F75" s="118"/>
      <c r="G75" s="119"/>
      <c r="H75" s="113"/>
      <c r="I75" s="117"/>
      <c r="K75" s="15"/>
    </row>
    <row r="76" spans="3:11" ht="12.75" customHeight="1">
      <c r="C76" s="114" t="s">
        <v>384</v>
      </c>
      <c r="D76" s="120">
        <v>8.57</v>
      </c>
      <c r="E76" s="117"/>
      <c r="F76" s="111"/>
      <c r="G76" s="112"/>
      <c r="H76" s="113"/>
      <c r="I76" s="109"/>
      <c r="K76" s="15"/>
    </row>
    <row r="77" spans="3:11" ht="12.75" customHeight="1">
      <c r="C77" s="114" t="s">
        <v>385</v>
      </c>
      <c r="D77" s="120">
        <v>8.57</v>
      </c>
      <c r="E77" s="117"/>
      <c r="F77" s="111"/>
      <c r="G77" s="112"/>
      <c r="H77" s="113"/>
      <c r="I77" s="109"/>
      <c r="K77" s="15"/>
    </row>
    <row r="78" spans="3:11" ht="12.75" customHeight="1">
      <c r="C78" s="114" t="s">
        <v>386</v>
      </c>
      <c r="D78" s="120">
        <v>8.6</v>
      </c>
      <c r="E78" s="117"/>
      <c r="F78" s="111"/>
      <c r="G78" s="112"/>
      <c r="H78" s="113"/>
      <c r="I78" s="109"/>
      <c r="K78" s="15"/>
    </row>
    <row r="79" spans="3:11" ht="12.75" customHeight="1">
      <c r="C79" s="114" t="s">
        <v>387</v>
      </c>
      <c r="D79" s="120">
        <v>8.6</v>
      </c>
      <c r="E79" s="117"/>
      <c r="F79" s="111"/>
      <c r="G79" s="112"/>
      <c r="H79" s="113"/>
      <c r="I79" s="109"/>
      <c r="K79" s="15"/>
    </row>
    <row r="80" spans="3:11" ht="12.75" customHeight="1">
      <c r="C80" s="114"/>
      <c r="D80" s="115"/>
      <c r="E80" s="117"/>
      <c r="F80" s="111"/>
      <c r="G80" s="112"/>
      <c r="H80" s="113"/>
      <c r="I80" s="109"/>
      <c r="K80" s="15"/>
    </row>
    <row r="81" spans="3:11" ht="12.75" customHeight="1">
      <c r="C81" s="109" t="s">
        <v>363</v>
      </c>
      <c r="D81" s="121"/>
      <c r="E81" s="117"/>
      <c r="F81" s="111"/>
      <c r="G81" s="112"/>
      <c r="H81" s="113"/>
      <c r="I81" s="109"/>
      <c r="K81" s="15"/>
    </row>
    <row r="82" spans="3:20" ht="12.75" customHeight="1">
      <c r="C82" s="122" t="s">
        <v>467</v>
      </c>
      <c r="D82" s="117"/>
      <c r="E82" s="122"/>
      <c r="F82" s="117"/>
      <c r="G82" s="117"/>
      <c r="H82" s="117"/>
      <c r="I82" s="117"/>
      <c r="J82" s="123"/>
      <c r="K82" s="124"/>
      <c r="M82" s="123"/>
      <c r="N82" s="123"/>
      <c r="O82" s="123"/>
      <c r="P82" s="123"/>
      <c r="Q82" s="123"/>
      <c r="R82" s="123"/>
      <c r="S82" s="123"/>
      <c r="T82" s="123"/>
    </row>
    <row r="83" spans="3:20" ht="12.75" customHeight="1">
      <c r="C83" s="125" t="s">
        <v>388</v>
      </c>
      <c r="D83" s="125" t="s">
        <v>389</v>
      </c>
      <c r="E83" s="125" t="s">
        <v>390</v>
      </c>
      <c r="F83" s="125" t="s">
        <v>391</v>
      </c>
      <c r="G83" s="125" t="s">
        <v>392</v>
      </c>
      <c r="H83" s="125" t="s">
        <v>393</v>
      </c>
      <c r="I83" s="125" t="s">
        <v>394</v>
      </c>
      <c r="J83" s="123"/>
      <c r="K83" s="124"/>
      <c r="M83" s="123"/>
      <c r="N83" s="123"/>
      <c r="O83" s="123"/>
      <c r="P83" s="123"/>
      <c r="Q83" s="123"/>
      <c r="R83" s="123"/>
      <c r="S83" s="123"/>
      <c r="T83" s="123"/>
    </row>
    <row r="84" spans="3:20" ht="12.75" customHeight="1">
      <c r="C84" s="117" t="s">
        <v>395</v>
      </c>
      <c r="D84" s="126" t="s">
        <v>351</v>
      </c>
      <c r="E84" s="126" t="s">
        <v>351</v>
      </c>
      <c r="F84" s="126" t="s">
        <v>351</v>
      </c>
      <c r="G84" s="126" t="s">
        <v>351</v>
      </c>
      <c r="H84" s="126" t="s">
        <v>351</v>
      </c>
      <c r="I84" s="126" t="s">
        <v>351</v>
      </c>
      <c r="J84" s="123"/>
      <c r="K84" s="124"/>
      <c r="M84" s="123"/>
      <c r="N84" s="123"/>
      <c r="O84" s="123"/>
      <c r="P84" s="123"/>
      <c r="Q84" s="123"/>
      <c r="R84" s="123"/>
      <c r="S84" s="123"/>
      <c r="T84" s="123"/>
    </row>
    <row r="85" spans="3:20" ht="12.75" customHeight="1">
      <c r="C85" s="117" t="s">
        <v>396</v>
      </c>
      <c r="D85" s="126" t="s">
        <v>351</v>
      </c>
      <c r="E85" s="126" t="s">
        <v>351</v>
      </c>
      <c r="F85" s="126" t="s">
        <v>351</v>
      </c>
      <c r="G85" s="126" t="s">
        <v>351</v>
      </c>
      <c r="H85" s="126" t="s">
        <v>351</v>
      </c>
      <c r="I85" s="126" t="s">
        <v>351</v>
      </c>
      <c r="J85" s="123"/>
      <c r="K85" s="124"/>
      <c r="M85" s="123"/>
      <c r="N85" s="123"/>
      <c r="O85" s="123"/>
      <c r="P85" s="123"/>
      <c r="Q85" s="123"/>
      <c r="R85" s="123"/>
      <c r="S85" s="123"/>
      <c r="T85" s="123"/>
    </row>
    <row r="86" spans="3:20" ht="12.75" customHeight="1">
      <c r="C86" s="127"/>
      <c r="D86" s="115"/>
      <c r="E86" s="117"/>
      <c r="F86" s="118"/>
      <c r="G86" s="119"/>
      <c r="H86" s="117"/>
      <c r="I86" s="117"/>
      <c r="J86" s="123"/>
      <c r="K86" s="124"/>
      <c r="M86" s="123"/>
      <c r="N86" s="123"/>
      <c r="O86" s="123"/>
      <c r="P86" s="123"/>
      <c r="Q86" s="123"/>
      <c r="R86" s="123"/>
      <c r="S86" s="123"/>
      <c r="T86" s="123"/>
    </row>
    <row r="87" spans="3:20" ht="12.75" customHeight="1">
      <c r="C87" s="122" t="s">
        <v>464</v>
      </c>
      <c r="D87" s="117"/>
      <c r="E87" s="117"/>
      <c r="F87" s="117"/>
      <c r="G87" s="117"/>
      <c r="H87" s="117"/>
      <c r="I87" s="117"/>
      <c r="J87" s="123"/>
      <c r="K87" s="124"/>
      <c r="M87" s="123"/>
      <c r="N87" s="123"/>
      <c r="O87" s="123"/>
      <c r="P87" s="123"/>
      <c r="Q87" s="123"/>
      <c r="R87" s="123"/>
      <c r="S87" s="123"/>
      <c r="T87" s="123"/>
    </row>
    <row r="88" spans="3:20" ht="12.75" customHeight="1">
      <c r="C88" s="125" t="s">
        <v>388</v>
      </c>
      <c r="D88" s="125" t="s">
        <v>389</v>
      </c>
      <c r="E88" s="125" t="s">
        <v>397</v>
      </c>
      <c r="F88" s="125" t="s">
        <v>398</v>
      </c>
      <c r="G88" s="125" t="s">
        <v>399</v>
      </c>
      <c r="H88" s="125" t="s">
        <v>400</v>
      </c>
      <c r="I88" s="117"/>
      <c r="J88" s="123"/>
      <c r="K88" s="124"/>
      <c r="M88" s="123"/>
      <c r="N88" s="123"/>
      <c r="O88" s="123"/>
      <c r="P88" s="123"/>
      <c r="Q88" s="123"/>
      <c r="R88" s="123"/>
      <c r="S88" s="123"/>
      <c r="T88" s="123"/>
    </row>
    <row r="89" spans="3:20" ht="12.75" customHeight="1">
      <c r="C89" s="128" t="s">
        <v>395</v>
      </c>
      <c r="D89" s="129" t="s">
        <v>72</v>
      </c>
      <c r="E89" s="146">
        <v>200</v>
      </c>
      <c r="F89" s="146">
        <v>200</v>
      </c>
      <c r="G89" s="137">
        <v>52702525</v>
      </c>
      <c r="H89" s="137">
        <v>-1266225</v>
      </c>
      <c r="I89" s="117"/>
      <c r="J89" s="123"/>
      <c r="K89" s="124"/>
      <c r="M89" s="123"/>
      <c r="N89" s="123"/>
      <c r="O89" s="123"/>
      <c r="P89" s="123"/>
      <c r="Q89" s="123"/>
      <c r="R89" s="123"/>
      <c r="S89" s="123"/>
      <c r="T89" s="123"/>
    </row>
    <row r="90" spans="3:20" ht="12.75" customHeight="1">
      <c r="C90" s="128" t="s">
        <v>396</v>
      </c>
      <c r="D90" s="129" t="s">
        <v>351</v>
      </c>
      <c r="E90" s="129" t="s">
        <v>351</v>
      </c>
      <c r="F90" s="129" t="s">
        <v>351</v>
      </c>
      <c r="G90" s="129" t="s">
        <v>351</v>
      </c>
      <c r="H90" s="129" t="s">
        <v>351</v>
      </c>
      <c r="I90" s="130"/>
      <c r="J90" s="123"/>
      <c r="K90" s="124"/>
      <c r="M90" s="123"/>
      <c r="N90" s="123"/>
      <c r="O90" s="123"/>
      <c r="P90" s="123"/>
      <c r="Q90" s="123"/>
      <c r="R90" s="123"/>
      <c r="S90" s="123"/>
      <c r="T90" s="123"/>
    </row>
    <row r="91" spans="3:20" ht="12.75" customHeight="1">
      <c r="C91" s="131"/>
      <c r="D91" s="132"/>
      <c r="E91" s="132"/>
      <c r="F91" s="132"/>
      <c r="G91" s="131"/>
      <c r="H91" s="133"/>
      <c r="I91" s="117"/>
      <c r="J91" s="123"/>
      <c r="K91" s="124"/>
      <c r="M91" s="123"/>
      <c r="N91" s="123"/>
      <c r="O91" s="123"/>
      <c r="P91" s="123"/>
      <c r="Q91" s="123"/>
      <c r="R91" s="123"/>
      <c r="S91" s="123"/>
      <c r="T91" s="123"/>
    </row>
    <row r="92" spans="3:20" ht="12.75" customHeight="1">
      <c r="C92" s="122" t="s">
        <v>465</v>
      </c>
      <c r="D92" s="117"/>
      <c r="E92" s="122"/>
      <c r="F92" s="117"/>
      <c r="G92" s="117"/>
      <c r="H92" s="117"/>
      <c r="I92" s="117"/>
      <c r="J92" s="123"/>
      <c r="K92" s="124"/>
      <c r="M92" s="123"/>
      <c r="N92" s="123"/>
      <c r="O92" s="123"/>
      <c r="P92" s="123"/>
      <c r="Q92" s="123"/>
      <c r="R92" s="123"/>
      <c r="S92" s="123"/>
      <c r="T92" s="123"/>
    </row>
    <row r="93" spans="3:20" ht="12.75" customHeight="1">
      <c r="C93" s="125" t="s">
        <v>388</v>
      </c>
      <c r="D93" s="125" t="s">
        <v>389</v>
      </c>
      <c r="E93" s="125" t="s">
        <v>390</v>
      </c>
      <c r="F93" s="134" t="s">
        <v>401</v>
      </c>
      <c r="G93" s="125" t="s">
        <v>402</v>
      </c>
      <c r="H93" s="125" t="s">
        <v>403</v>
      </c>
      <c r="I93" s="117"/>
      <c r="J93" s="123"/>
      <c r="K93" s="124"/>
      <c r="M93" s="123"/>
      <c r="N93" s="123"/>
      <c r="O93" s="123"/>
      <c r="P93" s="123"/>
      <c r="Q93" s="123"/>
      <c r="R93" s="123"/>
      <c r="S93" s="123"/>
      <c r="T93" s="123"/>
    </row>
    <row r="94" spans="3:20" ht="12.75" customHeight="1">
      <c r="C94" s="117" t="s">
        <v>395</v>
      </c>
      <c r="D94" s="126" t="s">
        <v>351</v>
      </c>
      <c r="E94" s="126" t="s">
        <v>351</v>
      </c>
      <c r="F94" s="126" t="s">
        <v>351</v>
      </c>
      <c r="G94" s="126" t="s">
        <v>351</v>
      </c>
      <c r="H94" s="126" t="s">
        <v>351</v>
      </c>
      <c r="I94" s="117"/>
      <c r="J94" s="123"/>
      <c r="K94" s="124"/>
      <c r="M94" s="123"/>
      <c r="N94" s="123"/>
      <c r="O94" s="123"/>
      <c r="P94" s="123"/>
      <c r="Q94" s="123"/>
      <c r="R94" s="123"/>
      <c r="S94" s="123"/>
      <c r="T94" s="123"/>
    </row>
    <row r="95" spans="3:20" ht="12.75" customHeight="1">
      <c r="C95" s="117" t="s">
        <v>396</v>
      </c>
      <c r="D95" s="126" t="s">
        <v>351</v>
      </c>
      <c r="E95" s="126" t="s">
        <v>351</v>
      </c>
      <c r="F95" s="126" t="s">
        <v>351</v>
      </c>
      <c r="G95" s="126" t="s">
        <v>351</v>
      </c>
      <c r="H95" s="126" t="s">
        <v>351</v>
      </c>
      <c r="I95" s="117"/>
      <c r="J95" s="123"/>
      <c r="K95" s="124"/>
      <c r="M95" s="123"/>
      <c r="N95" s="123"/>
      <c r="O95" s="123"/>
      <c r="P95" s="123"/>
      <c r="Q95" s="123"/>
      <c r="R95" s="123"/>
      <c r="S95" s="123"/>
      <c r="T95" s="123"/>
    </row>
    <row r="96" spans="3:20" ht="12.75" customHeight="1">
      <c r="C96" s="131"/>
      <c r="D96" s="132"/>
      <c r="E96" s="132"/>
      <c r="F96" s="132"/>
      <c r="G96" s="131"/>
      <c r="H96" s="133"/>
      <c r="I96" s="117"/>
      <c r="J96" s="123"/>
      <c r="K96" s="124"/>
      <c r="M96" s="123"/>
      <c r="N96" s="123"/>
      <c r="O96" s="123"/>
      <c r="P96" s="123"/>
      <c r="Q96" s="123"/>
      <c r="R96" s="123"/>
      <c r="S96" s="123"/>
      <c r="T96" s="123"/>
    </row>
    <row r="97" spans="3:20" ht="12.75" customHeight="1">
      <c r="C97" s="122" t="s">
        <v>466</v>
      </c>
      <c r="D97" s="117"/>
      <c r="E97" s="135"/>
      <c r="F97" s="117"/>
      <c r="G97" s="117"/>
      <c r="H97" s="133"/>
      <c r="I97" s="117"/>
      <c r="J97" s="123"/>
      <c r="K97" s="124"/>
      <c r="M97" s="123"/>
      <c r="N97" s="123"/>
      <c r="O97" s="123"/>
      <c r="P97" s="123"/>
      <c r="Q97" s="123"/>
      <c r="R97" s="123"/>
      <c r="S97" s="123"/>
      <c r="T97" s="123"/>
    </row>
    <row r="98" spans="3:20" ht="12.75" customHeight="1">
      <c r="C98" s="125" t="s">
        <v>388</v>
      </c>
      <c r="D98" s="125" t="s">
        <v>389</v>
      </c>
      <c r="E98" s="125" t="s">
        <v>404</v>
      </c>
      <c r="F98" s="136" t="s">
        <v>405</v>
      </c>
      <c r="G98" s="125" t="s">
        <v>406</v>
      </c>
      <c r="H98" s="125" t="s">
        <v>400</v>
      </c>
      <c r="I98" s="117"/>
      <c r="J98" s="123"/>
      <c r="K98" s="124"/>
      <c r="M98" s="123"/>
      <c r="N98" s="123"/>
      <c r="O98" s="123"/>
      <c r="P98" s="123"/>
      <c r="Q98" s="123"/>
      <c r="R98" s="123"/>
      <c r="S98" s="123"/>
      <c r="T98" s="123"/>
    </row>
    <row r="99" spans="3:20" ht="12.75" customHeight="1">
      <c r="C99" s="128" t="s">
        <v>395</v>
      </c>
      <c r="D99" s="129" t="s">
        <v>72</v>
      </c>
      <c r="E99" s="129" t="s">
        <v>407</v>
      </c>
      <c r="F99" s="146">
        <v>554</v>
      </c>
      <c r="G99" s="137">
        <v>3595494.8</v>
      </c>
      <c r="H99" s="137">
        <v>1260364.8</v>
      </c>
      <c r="I99" s="138"/>
      <c r="J99" s="123"/>
      <c r="K99" s="124"/>
      <c r="M99" s="123"/>
      <c r="N99" s="123"/>
      <c r="O99" s="123"/>
      <c r="P99" s="123"/>
      <c r="Q99" s="123"/>
      <c r="R99" s="123"/>
      <c r="S99" s="123"/>
      <c r="T99" s="123"/>
    </row>
    <row r="100" spans="3:20" ht="12.75" customHeight="1">
      <c r="C100" s="128" t="s">
        <v>396</v>
      </c>
      <c r="D100" s="129" t="s">
        <v>72</v>
      </c>
      <c r="E100" s="129" t="s">
        <v>408</v>
      </c>
      <c r="F100" s="146">
        <v>130</v>
      </c>
      <c r="G100" s="137">
        <v>1519848.7</v>
      </c>
      <c r="H100" s="137">
        <v>-75649.70000000001</v>
      </c>
      <c r="I100" s="138"/>
      <c r="J100" s="123"/>
      <c r="K100" s="124"/>
      <c r="M100" s="123"/>
      <c r="N100" s="123"/>
      <c r="O100" s="123"/>
      <c r="P100" s="123"/>
      <c r="Q100" s="123"/>
      <c r="R100" s="123"/>
      <c r="S100" s="123"/>
      <c r="T100" s="123"/>
    </row>
    <row r="101" spans="3:11" ht="12.75" customHeight="1">
      <c r="C101" s="117"/>
      <c r="D101" s="93"/>
      <c r="E101" s="139"/>
      <c r="F101" s="140"/>
      <c r="G101" s="93"/>
      <c r="H101" s="93"/>
      <c r="I101" s="117"/>
      <c r="K101" s="15"/>
    </row>
    <row r="102" spans="3:11" ht="12.75" customHeight="1">
      <c r="C102" s="117" t="s">
        <v>382</v>
      </c>
      <c r="D102" s="126" t="s">
        <v>351</v>
      </c>
      <c r="E102" s="117"/>
      <c r="F102" s="111"/>
      <c r="G102" s="112"/>
      <c r="H102" s="113"/>
      <c r="I102" s="109"/>
      <c r="K102" s="15"/>
    </row>
    <row r="103" spans="3:11" ht="12.75">
      <c r="C103" s="109" t="s">
        <v>409</v>
      </c>
      <c r="D103" s="126" t="s">
        <v>351</v>
      </c>
      <c r="E103" s="117"/>
      <c r="F103" s="111"/>
      <c r="G103" s="112"/>
      <c r="H103" s="113"/>
      <c r="I103" s="109"/>
      <c r="K103" s="15"/>
    </row>
    <row r="104" spans="3:11" ht="12.75">
      <c r="C104" s="117" t="s">
        <v>410</v>
      </c>
      <c r="D104" s="141">
        <v>1.62</v>
      </c>
      <c r="E104" s="117"/>
      <c r="F104" s="111"/>
      <c r="G104" s="112"/>
      <c r="H104" s="113"/>
      <c r="I104" s="109"/>
      <c r="K104" s="15"/>
    </row>
    <row r="105" spans="3:11" ht="12.75">
      <c r="C105" s="117" t="s">
        <v>411</v>
      </c>
      <c r="D105" s="117"/>
      <c r="E105" s="117"/>
      <c r="F105" s="111"/>
      <c r="G105" s="112"/>
      <c r="H105" s="113"/>
      <c r="I105" s="109"/>
      <c r="K105" s="15"/>
    </row>
    <row r="106" spans="3:11" ht="12.75">
      <c r="C106" s="142" t="s">
        <v>368</v>
      </c>
      <c r="D106" s="143" t="s">
        <v>369</v>
      </c>
      <c r="E106" s="143" t="s">
        <v>370</v>
      </c>
      <c r="F106" s="111"/>
      <c r="G106" s="112"/>
      <c r="H106" s="113"/>
      <c r="I106" s="109"/>
      <c r="K106" s="15"/>
    </row>
    <row r="107" spans="3:11" ht="12.75">
      <c r="C107" s="114" t="s">
        <v>412</v>
      </c>
      <c r="D107" s="144" t="s">
        <v>413</v>
      </c>
      <c r="E107" s="144" t="s">
        <v>413</v>
      </c>
      <c r="F107" s="111"/>
      <c r="G107" s="112"/>
      <c r="H107" s="113"/>
      <c r="I107" s="109"/>
      <c r="K107" s="15"/>
    </row>
    <row r="108" spans="3:11" ht="12.75">
      <c r="C108" s="114" t="s">
        <v>414</v>
      </c>
      <c r="D108" s="144" t="s">
        <v>413</v>
      </c>
      <c r="E108" s="144" t="s">
        <v>413</v>
      </c>
      <c r="F108" s="111"/>
      <c r="G108" s="112"/>
      <c r="H108" s="113"/>
      <c r="I108" s="109"/>
      <c r="K108" s="15"/>
    </row>
    <row r="109" spans="3:11" ht="12.75">
      <c r="C109" s="117" t="s">
        <v>415</v>
      </c>
      <c r="D109" s="117"/>
      <c r="E109" s="117"/>
      <c r="F109" s="111"/>
      <c r="G109" s="112"/>
      <c r="H109" s="113"/>
      <c r="I109" s="109"/>
      <c r="K109" s="15"/>
    </row>
    <row r="110" spans="3:11" ht="12.75">
      <c r="C110" s="117" t="s">
        <v>373</v>
      </c>
      <c r="D110" s="109"/>
      <c r="E110" s="109"/>
      <c r="F110" s="109"/>
      <c r="G110" s="112"/>
      <c r="H110" s="113"/>
      <c r="I110" s="109"/>
      <c r="K110" s="15"/>
    </row>
    <row r="111" spans="3:11" ht="12.75">
      <c r="C111" s="93"/>
      <c r="D111" s="93"/>
      <c r="E111" s="93"/>
      <c r="F111" s="93"/>
      <c r="G111" s="93"/>
      <c r="H111" s="93"/>
      <c r="I111" s="117"/>
      <c r="K111" s="15"/>
    </row>
    <row r="112" ht="12.75">
      <c r="K112" s="15"/>
    </row>
    <row r="113" spans="9:11" ht="12.75">
      <c r="I113" s="123"/>
      <c r="K113" s="15"/>
    </row>
    <row r="114" spans="9:11" ht="12.75">
      <c r="I114" s="123"/>
      <c r="K114" s="15"/>
    </row>
    <row r="115" spans="9:11" ht="12.75">
      <c r="I115" s="123"/>
      <c r="K115" s="15"/>
    </row>
    <row r="116" spans="9:11" ht="12.75">
      <c r="I116" s="123"/>
      <c r="K116" s="1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43.28125" style="0" customWidth="1"/>
    <col min="4" max="4" width="23.7109375" style="0" customWidth="1"/>
    <col min="5" max="5" width="17.421875" style="7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22.421875" style="0" customWidth="1"/>
    <col min="11" max="11" width="9.140625" style="75" customWidth="1"/>
    <col min="12" max="12" width="15.140625" style="57" customWidth="1"/>
  </cols>
  <sheetData>
    <row r="1" spans="1:8" ht="18.75">
      <c r="A1" s="2"/>
      <c r="B1" s="2"/>
      <c r="C1" s="179" t="s">
        <v>169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68"/>
      <c r="F2" s="6"/>
      <c r="G2" s="7"/>
      <c r="H2" s="62"/>
    </row>
    <row r="3" spans="1:8" ht="15.75" customHeight="1">
      <c r="A3" s="8"/>
      <c r="B3" s="8"/>
      <c r="C3" s="9"/>
      <c r="D3" s="3"/>
      <c r="E3" s="68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69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73</v>
      </c>
      <c r="F7" s="14"/>
      <c r="G7" s="15"/>
      <c r="H7" s="16"/>
    </row>
    <row r="8" spans="3:8" ht="12.75" customHeight="1">
      <c r="C8" s="1" t="s">
        <v>57</v>
      </c>
      <c r="F8" s="14"/>
      <c r="G8" s="15"/>
      <c r="H8" s="16"/>
    </row>
    <row r="9" spans="1:8" ht="12.75" customHeight="1">
      <c r="A9">
        <v>1</v>
      </c>
      <c r="B9" t="s">
        <v>76</v>
      </c>
      <c r="C9" t="s">
        <v>74</v>
      </c>
      <c r="D9" t="s">
        <v>75</v>
      </c>
      <c r="E9" s="74">
        <v>140030</v>
      </c>
      <c r="F9" s="14">
        <v>432.27261</v>
      </c>
      <c r="G9" s="15">
        <v>0.0771</v>
      </c>
      <c r="H9" s="16"/>
    </row>
    <row r="10" spans="1:11" ht="12.75" customHeight="1">
      <c r="A10">
        <v>2</v>
      </c>
      <c r="B10" t="s">
        <v>79</v>
      </c>
      <c r="C10" t="s">
        <v>77</v>
      </c>
      <c r="D10" t="s">
        <v>78</v>
      </c>
      <c r="E10" s="74">
        <v>10070</v>
      </c>
      <c r="F10" s="14">
        <v>312.759095</v>
      </c>
      <c r="G10" s="15">
        <v>0.0558</v>
      </c>
      <c r="H10" s="16"/>
      <c r="J10" s="17" t="s">
        <v>17</v>
      </c>
      <c r="K10" s="67" t="s">
        <v>18</v>
      </c>
    </row>
    <row r="11" spans="1:11" ht="12.75" customHeight="1">
      <c r="A11">
        <v>3</v>
      </c>
      <c r="B11" t="s">
        <v>82</v>
      </c>
      <c r="C11" t="s">
        <v>80</v>
      </c>
      <c r="D11" t="s">
        <v>81</v>
      </c>
      <c r="E11" s="74">
        <v>34210</v>
      </c>
      <c r="F11" s="14">
        <v>292.102085</v>
      </c>
      <c r="G11" s="15">
        <v>0.0521</v>
      </c>
      <c r="H11" s="16"/>
      <c r="J11" s="15" t="s">
        <v>170</v>
      </c>
      <c r="K11" s="75">
        <v>0.21689999999999998</v>
      </c>
    </row>
    <row r="12" spans="1:11" ht="12.75" customHeight="1">
      <c r="A12">
        <v>4</v>
      </c>
      <c r="B12" t="s">
        <v>85</v>
      </c>
      <c r="C12" t="s">
        <v>83</v>
      </c>
      <c r="D12" t="s">
        <v>84</v>
      </c>
      <c r="E12" s="74">
        <v>39640</v>
      </c>
      <c r="F12" s="14">
        <v>235.4616</v>
      </c>
      <c r="G12" s="15">
        <v>0.042</v>
      </c>
      <c r="H12" s="16"/>
      <c r="J12" s="15" t="s">
        <v>78</v>
      </c>
      <c r="K12" s="75">
        <v>0.1226</v>
      </c>
    </row>
    <row r="13" spans="1:11" ht="12.75" customHeight="1">
      <c r="A13">
        <v>5</v>
      </c>
      <c r="B13" t="s">
        <v>88</v>
      </c>
      <c r="C13" t="s">
        <v>86</v>
      </c>
      <c r="D13" t="s">
        <v>87</v>
      </c>
      <c r="E13" s="74">
        <v>31670</v>
      </c>
      <c r="F13" s="14">
        <v>227.596455</v>
      </c>
      <c r="G13" s="15">
        <v>0.0406</v>
      </c>
      <c r="H13" s="16"/>
      <c r="J13" s="15" t="s">
        <v>84</v>
      </c>
      <c r="K13" s="75">
        <v>0.1167</v>
      </c>
    </row>
    <row r="14" spans="1:11" ht="12.75" customHeight="1">
      <c r="A14">
        <v>6</v>
      </c>
      <c r="B14" t="s">
        <v>93</v>
      </c>
      <c r="C14" t="s">
        <v>92</v>
      </c>
      <c r="D14" t="s">
        <v>84</v>
      </c>
      <c r="E14" s="74">
        <v>26960</v>
      </c>
      <c r="F14" s="14">
        <v>216.691</v>
      </c>
      <c r="G14" s="15">
        <v>0.038599999999999995</v>
      </c>
      <c r="H14" s="16"/>
      <c r="J14" s="15" t="s">
        <v>75</v>
      </c>
      <c r="K14" s="75">
        <v>0.0916</v>
      </c>
    </row>
    <row r="15" spans="1:13" ht="12.75" customHeight="1">
      <c r="A15">
        <v>7</v>
      </c>
      <c r="B15" t="s">
        <v>91</v>
      </c>
      <c r="C15" t="s">
        <v>89</v>
      </c>
      <c r="D15" t="s">
        <v>78</v>
      </c>
      <c r="E15" s="74">
        <v>10560</v>
      </c>
      <c r="F15" s="14">
        <v>214.70592</v>
      </c>
      <c r="G15" s="15">
        <v>0.0383</v>
      </c>
      <c r="H15" s="16"/>
      <c r="J15" s="15" t="s">
        <v>90</v>
      </c>
      <c r="K15" s="75">
        <v>0.0682</v>
      </c>
      <c r="M15" s="15"/>
    </row>
    <row r="16" spans="1:11" ht="12.75" customHeight="1">
      <c r="A16">
        <v>8</v>
      </c>
      <c r="B16" t="s">
        <v>97</v>
      </c>
      <c r="C16" t="s">
        <v>94</v>
      </c>
      <c r="D16" t="s">
        <v>95</v>
      </c>
      <c r="E16" s="74">
        <v>18530</v>
      </c>
      <c r="F16" s="14">
        <v>134.259115</v>
      </c>
      <c r="G16" s="15">
        <v>0.0239</v>
      </c>
      <c r="H16" s="16"/>
      <c r="J16" s="15" t="s">
        <v>81</v>
      </c>
      <c r="K16" s="75">
        <v>0.0667</v>
      </c>
    </row>
    <row r="17" spans="1:11" ht="12.75" customHeight="1">
      <c r="A17">
        <v>9</v>
      </c>
      <c r="B17" t="s">
        <v>101</v>
      </c>
      <c r="C17" t="s">
        <v>100</v>
      </c>
      <c r="D17" t="s">
        <v>84</v>
      </c>
      <c r="E17" s="74">
        <v>8090</v>
      </c>
      <c r="F17" s="14">
        <v>122.883055</v>
      </c>
      <c r="G17" s="15">
        <v>0.0219</v>
      </c>
      <c r="H17" s="16"/>
      <c r="J17" s="15" t="s">
        <v>13</v>
      </c>
      <c r="K17" s="75">
        <v>0.048</v>
      </c>
    </row>
    <row r="18" spans="1:11" ht="12.75" customHeight="1">
      <c r="A18">
        <v>10</v>
      </c>
      <c r="B18" t="s">
        <v>110</v>
      </c>
      <c r="C18" t="s">
        <v>108</v>
      </c>
      <c r="D18" t="s">
        <v>90</v>
      </c>
      <c r="E18" s="74">
        <v>26000</v>
      </c>
      <c r="F18" s="14">
        <v>108.407</v>
      </c>
      <c r="G18" s="15">
        <v>0.019299999999999998</v>
      </c>
      <c r="H18" s="16"/>
      <c r="J18" s="15" t="s">
        <v>96</v>
      </c>
      <c r="K18" s="75">
        <v>0.0418</v>
      </c>
    </row>
    <row r="19" spans="1:11" ht="12.75" customHeight="1">
      <c r="A19">
        <v>11</v>
      </c>
      <c r="B19" t="s">
        <v>107</v>
      </c>
      <c r="C19" t="s">
        <v>105</v>
      </c>
      <c r="D19" t="s">
        <v>90</v>
      </c>
      <c r="E19" s="74">
        <v>4470</v>
      </c>
      <c r="F19" s="14">
        <v>102.49263</v>
      </c>
      <c r="G19" s="15">
        <v>0.0183</v>
      </c>
      <c r="H19" s="16"/>
      <c r="J19" s="15" t="s">
        <v>87</v>
      </c>
      <c r="K19" s="75">
        <v>0.0406</v>
      </c>
    </row>
    <row r="20" spans="1:11" ht="12.75" customHeight="1">
      <c r="A20">
        <v>12</v>
      </c>
      <c r="B20" t="s">
        <v>99</v>
      </c>
      <c r="C20" t="s">
        <v>98</v>
      </c>
      <c r="D20" t="s">
        <v>90</v>
      </c>
      <c r="E20" s="74">
        <v>19200</v>
      </c>
      <c r="F20" s="14">
        <v>100.0704</v>
      </c>
      <c r="G20" s="15">
        <v>0.0178</v>
      </c>
      <c r="H20" s="16"/>
      <c r="J20" s="15" t="s">
        <v>32</v>
      </c>
      <c r="K20" s="75">
        <v>0.04</v>
      </c>
    </row>
    <row r="21" spans="1:11" ht="12.75" customHeight="1">
      <c r="A21">
        <v>13</v>
      </c>
      <c r="B21" t="s">
        <v>119</v>
      </c>
      <c r="C21" t="s">
        <v>117</v>
      </c>
      <c r="D21" t="s">
        <v>106</v>
      </c>
      <c r="E21" s="74">
        <v>74500</v>
      </c>
      <c r="F21" s="14">
        <v>97.5205</v>
      </c>
      <c r="G21" s="15">
        <v>0.0174</v>
      </c>
      <c r="H21" s="16"/>
      <c r="J21" s="15" t="s">
        <v>95</v>
      </c>
      <c r="K21" s="75">
        <v>0.0239</v>
      </c>
    </row>
    <row r="22" spans="1:11" ht="12.75" customHeight="1">
      <c r="A22">
        <v>14</v>
      </c>
      <c r="B22" t="s">
        <v>122</v>
      </c>
      <c r="C22" t="s">
        <v>120</v>
      </c>
      <c r="D22" t="s">
        <v>109</v>
      </c>
      <c r="E22" s="74">
        <v>34500</v>
      </c>
      <c r="F22" s="14">
        <v>85.95675</v>
      </c>
      <c r="G22" s="15">
        <v>0.015300000000000001</v>
      </c>
      <c r="H22" s="16"/>
      <c r="J22" s="15" t="s">
        <v>106</v>
      </c>
      <c r="K22" s="75">
        <v>0.0174</v>
      </c>
    </row>
    <row r="23" spans="1:11" ht="12.75" customHeight="1">
      <c r="A23">
        <v>15</v>
      </c>
      <c r="B23" t="s">
        <v>104</v>
      </c>
      <c r="C23" t="s">
        <v>102</v>
      </c>
      <c r="D23" t="s">
        <v>96</v>
      </c>
      <c r="E23" s="74">
        <v>10500</v>
      </c>
      <c r="F23" s="14">
        <v>82.24125</v>
      </c>
      <c r="G23" s="15">
        <v>0.0147</v>
      </c>
      <c r="H23" s="16"/>
      <c r="J23" s="15" t="s">
        <v>109</v>
      </c>
      <c r="K23" s="75">
        <v>0.015300000000000001</v>
      </c>
    </row>
    <row r="24" spans="1:11" ht="12.75" customHeight="1">
      <c r="A24">
        <v>16</v>
      </c>
      <c r="B24" t="s">
        <v>125</v>
      </c>
      <c r="C24" t="s">
        <v>123</v>
      </c>
      <c r="D24" t="s">
        <v>103</v>
      </c>
      <c r="E24" s="74">
        <v>26680</v>
      </c>
      <c r="F24" s="14">
        <v>79.79988</v>
      </c>
      <c r="G24" s="15">
        <v>0.014199999999999999</v>
      </c>
      <c r="H24" s="16"/>
      <c r="J24" s="15" t="s">
        <v>103</v>
      </c>
      <c r="K24" s="75">
        <v>0.014199999999999999</v>
      </c>
    </row>
    <row r="25" spans="1:11" ht="12.75" customHeight="1">
      <c r="A25">
        <v>17</v>
      </c>
      <c r="B25" t="s">
        <v>116</v>
      </c>
      <c r="C25" t="s">
        <v>114</v>
      </c>
      <c r="D25" t="s">
        <v>78</v>
      </c>
      <c r="E25" s="74">
        <v>5724</v>
      </c>
      <c r="F25" s="14">
        <v>78.705</v>
      </c>
      <c r="G25" s="15">
        <v>0.013999999999999999</v>
      </c>
      <c r="H25" s="16"/>
      <c r="J25" s="15" t="s">
        <v>112</v>
      </c>
      <c r="K25" s="75">
        <v>0.0084</v>
      </c>
    </row>
    <row r="26" spans="1:11" ht="12.75" customHeight="1">
      <c r="A26">
        <v>18</v>
      </c>
      <c r="B26" t="s">
        <v>127</v>
      </c>
      <c r="C26" t="s">
        <v>126</v>
      </c>
      <c r="D26" t="s">
        <v>90</v>
      </c>
      <c r="E26" s="74">
        <v>8980</v>
      </c>
      <c r="F26" s="14">
        <v>71.49876</v>
      </c>
      <c r="G26" s="15">
        <v>0.0128</v>
      </c>
      <c r="H26" s="16"/>
      <c r="J26" s="15" t="s">
        <v>121</v>
      </c>
      <c r="K26" s="75">
        <v>0.0019</v>
      </c>
    </row>
    <row r="27" spans="1:11" ht="12.75" customHeight="1">
      <c r="A27">
        <v>19</v>
      </c>
      <c r="B27" t="s">
        <v>113</v>
      </c>
      <c r="C27" t="s">
        <v>111</v>
      </c>
      <c r="D27" t="s">
        <v>96</v>
      </c>
      <c r="E27" s="74">
        <v>20000</v>
      </c>
      <c r="F27" s="14">
        <v>59.85</v>
      </c>
      <c r="G27" s="15">
        <v>0.010700000000000001</v>
      </c>
      <c r="H27" s="16"/>
      <c r="J27" s="15" t="s">
        <v>33</v>
      </c>
      <c r="K27" s="75">
        <v>0.0004</v>
      </c>
    </row>
    <row r="28" spans="1:11" ht="12.75" customHeight="1">
      <c r="A28">
        <v>20</v>
      </c>
      <c r="B28" t="s">
        <v>141</v>
      </c>
      <c r="C28" t="s">
        <v>140</v>
      </c>
      <c r="D28" t="s">
        <v>81</v>
      </c>
      <c r="E28" s="74">
        <v>18600</v>
      </c>
      <c r="F28" s="14">
        <v>50.778</v>
      </c>
      <c r="G28" s="15">
        <v>0.0091</v>
      </c>
      <c r="H28" s="16"/>
      <c r="J28" s="15" t="s">
        <v>40</v>
      </c>
      <c r="K28" s="75">
        <v>0.0654</v>
      </c>
    </row>
    <row r="29" spans="1:8" ht="12.75" customHeight="1">
      <c r="A29">
        <v>21</v>
      </c>
      <c r="B29" t="s">
        <v>129</v>
      </c>
      <c r="C29" t="s">
        <v>128</v>
      </c>
      <c r="D29" t="s">
        <v>96</v>
      </c>
      <c r="E29" s="74">
        <v>2570</v>
      </c>
      <c r="F29" s="14">
        <v>47.2109</v>
      </c>
      <c r="G29" s="15">
        <v>0.0084</v>
      </c>
      <c r="H29" s="16"/>
    </row>
    <row r="30" spans="1:10" ht="12.75" customHeight="1">
      <c r="A30">
        <v>22</v>
      </c>
      <c r="B30" t="s">
        <v>135</v>
      </c>
      <c r="C30" t="s">
        <v>134</v>
      </c>
      <c r="D30" t="s">
        <v>75</v>
      </c>
      <c r="E30" s="74">
        <v>10150</v>
      </c>
      <c r="F30" s="14">
        <v>42.726425</v>
      </c>
      <c r="G30" s="15">
        <v>0.0076</v>
      </c>
      <c r="H30" s="16"/>
      <c r="J30" s="15"/>
    </row>
    <row r="31" spans="1:8" ht="12.75" customHeight="1">
      <c r="A31">
        <v>23</v>
      </c>
      <c r="B31" t="s">
        <v>131</v>
      </c>
      <c r="C31" t="s">
        <v>130</v>
      </c>
      <c r="D31" t="s">
        <v>78</v>
      </c>
      <c r="E31" s="74">
        <v>4090</v>
      </c>
      <c r="F31" s="14">
        <v>42.554405</v>
      </c>
      <c r="G31" s="15">
        <v>0.0076</v>
      </c>
      <c r="H31" s="16"/>
    </row>
    <row r="32" spans="1:8" ht="12.75" customHeight="1">
      <c r="A32">
        <v>24</v>
      </c>
      <c r="B32" t="s">
        <v>151</v>
      </c>
      <c r="C32" t="s">
        <v>150</v>
      </c>
      <c r="D32" t="s">
        <v>84</v>
      </c>
      <c r="E32" s="74">
        <v>11500</v>
      </c>
      <c r="F32" s="14">
        <v>41.02625</v>
      </c>
      <c r="G32" s="15">
        <v>0.0073</v>
      </c>
      <c r="H32" s="16"/>
    </row>
    <row r="33" spans="1:8" ht="12.75" customHeight="1">
      <c r="A33">
        <v>25</v>
      </c>
      <c r="B33" t="s">
        <v>137</v>
      </c>
      <c r="C33" t="s">
        <v>136</v>
      </c>
      <c r="D33" t="s">
        <v>78</v>
      </c>
      <c r="E33" s="74">
        <v>8000</v>
      </c>
      <c r="F33" s="14">
        <v>38.688</v>
      </c>
      <c r="G33" s="15">
        <v>0.0069</v>
      </c>
      <c r="H33" s="16"/>
    </row>
    <row r="34" spans="1:8" ht="12.75" customHeight="1">
      <c r="A34">
        <v>26</v>
      </c>
      <c r="B34" t="s">
        <v>149</v>
      </c>
      <c r="C34" t="s">
        <v>148</v>
      </c>
      <c r="D34" t="s">
        <v>75</v>
      </c>
      <c r="E34" s="74">
        <v>1755</v>
      </c>
      <c r="F34" s="14">
        <v>38.624918</v>
      </c>
      <c r="G34" s="15">
        <v>0.0069</v>
      </c>
      <c r="H34" s="16"/>
    </row>
    <row r="35" spans="1:8" ht="12.75" customHeight="1">
      <c r="A35">
        <v>27</v>
      </c>
      <c r="B35" t="s">
        <v>133</v>
      </c>
      <c r="C35" t="s">
        <v>132</v>
      </c>
      <c r="D35" t="s">
        <v>84</v>
      </c>
      <c r="E35" s="74">
        <v>5850</v>
      </c>
      <c r="F35" s="14">
        <v>38.5866</v>
      </c>
      <c r="G35" s="15">
        <v>0.0069</v>
      </c>
      <c r="H35" s="16"/>
    </row>
    <row r="36" spans="1:8" ht="12.75" customHeight="1">
      <c r="A36">
        <v>28</v>
      </c>
      <c r="B36" t="s">
        <v>147</v>
      </c>
      <c r="C36" t="s">
        <v>146</v>
      </c>
      <c r="D36" t="s">
        <v>112</v>
      </c>
      <c r="E36" s="74">
        <v>2100</v>
      </c>
      <c r="F36" s="14">
        <v>30.97185</v>
      </c>
      <c r="G36" s="15">
        <v>0.0055000000000000005</v>
      </c>
      <c r="H36" s="16"/>
    </row>
    <row r="37" spans="1:8" ht="12.75" customHeight="1">
      <c r="A37">
        <v>29</v>
      </c>
      <c r="B37" t="s">
        <v>153</v>
      </c>
      <c r="C37" t="s">
        <v>152</v>
      </c>
      <c r="D37" t="s">
        <v>81</v>
      </c>
      <c r="E37" s="74">
        <v>18220</v>
      </c>
      <c r="F37" s="14">
        <v>30.56405</v>
      </c>
      <c r="G37" s="15">
        <v>0.0055000000000000005</v>
      </c>
      <c r="H37" s="16"/>
    </row>
    <row r="38" spans="1:8" ht="12.75" customHeight="1">
      <c r="A38">
        <v>30</v>
      </c>
      <c r="B38" t="s">
        <v>139</v>
      </c>
      <c r="C38" t="s">
        <v>138</v>
      </c>
      <c r="D38" t="s">
        <v>96</v>
      </c>
      <c r="E38" s="74">
        <v>1350</v>
      </c>
      <c r="F38" s="14">
        <v>27.62775</v>
      </c>
      <c r="G38" s="15">
        <v>0.0049</v>
      </c>
      <c r="H38" s="16"/>
    </row>
    <row r="39" spans="1:8" ht="12.75" customHeight="1">
      <c r="A39">
        <v>31</v>
      </c>
      <c r="B39" t="s">
        <v>161</v>
      </c>
      <c r="C39" t="s">
        <v>160</v>
      </c>
      <c r="D39" t="s">
        <v>96</v>
      </c>
      <c r="E39" s="74">
        <v>1400</v>
      </c>
      <c r="F39" s="14">
        <v>17.4097</v>
      </c>
      <c r="G39" s="15">
        <v>0.0031</v>
      </c>
      <c r="H39" s="16"/>
    </row>
    <row r="40" spans="1:8" ht="12.75" customHeight="1">
      <c r="A40">
        <v>32</v>
      </c>
      <c r="B40" t="s">
        <v>163</v>
      </c>
      <c r="C40" t="s">
        <v>162</v>
      </c>
      <c r="D40" t="s">
        <v>112</v>
      </c>
      <c r="E40" s="74">
        <v>1690</v>
      </c>
      <c r="F40" s="14">
        <v>16.29329</v>
      </c>
      <c r="G40" s="15">
        <v>0.0029</v>
      </c>
      <c r="H40" s="16"/>
    </row>
    <row r="41" spans="1:8" ht="12.75" customHeight="1">
      <c r="A41">
        <v>33</v>
      </c>
      <c r="B41" t="s">
        <v>165</v>
      </c>
      <c r="C41" t="s">
        <v>164</v>
      </c>
      <c r="D41" t="s">
        <v>121</v>
      </c>
      <c r="E41" s="74">
        <v>4295</v>
      </c>
      <c r="F41" s="14">
        <v>10.726763</v>
      </c>
      <c r="G41" s="15">
        <v>0.0019</v>
      </c>
      <c r="H41" s="16"/>
    </row>
    <row r="42" spans="3:9" ht="12.75" customHeight="1">
      <c r="C42" s="18" t="s">
        <v>31</v>
      </c>
      <c r="D42" s="18"/>
      <c r="E42" s="71"/>
      <c r="F42" s="19">
        <f>SUM(F9:F41)</f>
        <v>3529.0620059999997</v>
      </c>
      <c r="G42" s="20">
        <f>SUM(G9:G41)</f>
        <v>0.6293000000000001</v>
      </c>
      <c r="H42" s="21"/>
      <c r="I42" s="59"/>
    </row>
    <row r="43" spans="6:8" ht="12.75" customHeight="1">
      <c r="F43" s="14"/>
      <c r="G43" s="15"/>
      <c r="H43" s="16"/>
    </row>
    <row r="44" spans="3:8" ht="12.75" customHeight="1">
      <c r="C44" s="1" t="s">
        <v>10</v>
      </c>
      <c r="F44" s="14"/>
      <c r="G44" s="15"/>
      <c r="H44" s="16"/>
    </row>
    <row r="45" spans="3:8" ht="12.75" customHeight="1">
      <c r="C45" s="1" t="s">
        <v>11</v>
      </c>
      <c r="F45" s="14"/>
      <c r="G45" s="15"/>
      <c r="H45" s="16"/>
    </row>
    <row r="46" spans="1:8" ht="12.75" customHeight="1">
      <c r="A46">
        <v>34</v>
      </c>
      <c r="B46" t="s">
        <v>27</v>
      </c>
      <c r="C46" t="s">
        <v>24</v>
      </c>
      <c r="D46" t="s">
        <v>13</v>
      </c>
      <c r="E46" s="74">
        <v>28000000</v>
      </c>
      <c r="F46" s="14">
        <v>268.9134</v>
      </c>
      <c r="G46" s="15">
        <v>0.048</v>
      </c>
      <c r="H46" s="16">
        <v>41635</v>
      </c>
    </row>
    <row r="47" spans="3:9" ht="12.75" customHeight="1">
      <c r="C47" s="18" t="s">
        <v>31</v>
      </c>
      <c r="D47" s="18"/>
      <c r="E47" s="71"/>
      <c r="F47" s="19">
        <f>SUM(F46:F46)</f>
        <v>268.9134</v>
      </c>
      <c r="G47" s="20">
        <f>SUM(G46:G46)</f>
        <v>0.048</v>
      </c>
      <c r="H47" s="21"/>
      <c r="I47" s="59"/>
    </row>
    <row r="48" spans="6:8" ht="12.75" customHeight="1">
      <c r="F48" s="14"/>
      <c r="G48" s="15"/>
      <c r="H48" s="16"/>
    </row>
    <row r="49" spans="3:8" ht="12.75" customHeight="1">
      <c r="C49" s="1" t="s">
        <v>56</v>
      </c>
      <c r="F49" s="14"/>
      <c r="G49" s="15"/>
      <c r="H49" s="16"/>
    </row>
    <row r="50" spans="3:8" ht="12.75" customHeight="1">
      <c r="C50" s="1" t="s">
        <v>57</v>
      </c>
      <c r="F50" s="14"/>
      <c r="G50" s="15"/>
      <c r="H50" s="16"/>
    </row>
    <row r="51" spans="1:8" ht="12.75" customHeight="1">
      <c r="A51">
        <v>35</v>
      </c>
      <c r="B51" t="s">
        <v>173</v>
      </c>
      <c r="C51" t="s">
        <v>172</v>
      </c>
      <c r="D51" t="s">
        <v>170</v>
      </c>
      <c r="E51" s="74">
        <v>50000000</v>
      </c>
      <c r="F51" s="14">
        <v>501.5275</v>
      </c>
      <c r="G51" s="15">
        <v>0.0895</v>
      </c>
      <c r="H51" s="16">
        <v>44430</v>
      </c>
    </row>
    <row r="52" spans="1:8" ht="12.75" customHeight="1">
      <c r="A52">
        <v>36</v>
      </c>
      <c r="B52" t="s">
        <v>175</v>
      </c>
      <c r="C52" t="s">
        <v>174</v>
      </c>
      <c r="D52" t="s">
        <v>170</v>
      </c>
      <c r="E52" s="74">
        <v>50000000</v>
      </c>
      <c r="F52" s="14">
        <v>476.8205</v>
      </c>
      <c r="G52" s="15">
        <v>0.085</v>
      </c>
      <c r="H52" s="16">
        <v>42505</v>
      </c>
    </row>
    <row r="53" spans="1:8" ht="12.75" customHeight="1">
      <c r="A53">
        <v>37</v>
      </c>
      <c r="B53" t="s">
        <v>177</v>
      </c>
      <c r="C53" t="s">
        <v>176</v>
      </c>
      <c r="D53" t="s">
        <v>170</v>
      </c>
      <c r="E53" s="74">
        <v>25000000</v>
      </c>
      <c r="F53" s="14">
        <v>237.45475</v>
      </c>
      <c r="G53" s="15">
        <v>0.0424</v>
      </c>
      <c r="H53" s="16">
        <v>43296</v>
      </c>
    </row>
    <row r="54" spans="1:8" ht="12.75" customHeight="1">
      <c r="A54">
        <v>38</v>
      </c>
      <c r="B54" t="s">
        <v>179</v>
      </c>
      <c r="C54" t="s">
        <v>178</v>
      </c>
      <c r="D54" t="s">
        <v>32</v>
      </c>
      <c r="E54" s="74">
        <v>25000000</v>
      </c>
      <c r="F54" s="14">
        <v>224.014</v>
      </c>
      <c r="G54" s="15">
        <v>0.04</v>
      </c>
      <c r="H54" s="16">
        <v>44674</v>
      </c>
    </row>
    <row r="55" spans="1:8" ht="12.75" customHeight="1">
      <c r="A55">
        <v>39</v>
      </c>
      <c r="B55" t="s">
        <v>168</v>
      </c>
      <c r="C55" t="s">
        <v>105</v>
      </c>
      <c r="D55" t="s">
        <v>33</v>
      </c>
      <c r="E55" s="74">
        <v>220500</v>
      </c>
      <c r="F55" s="14">
        <v>2.169594</v>
      </c>
      <c r="G55" s="15">
        <v>0.0004</v>
      </c>
      <c r="H55" s="16">
        <v>41722</v>
      </c>
    </row>
    <row r="56" spans="3:9" ht="12.75" customHeight="1">
      <c r="C56" s="18" t="s">
        <v>31</v>
      </c>
      <c r="D56" s="18"/>
      <c r="E56" s="71"/>
      <c r="F56" s="19">
        <f>SUM(F51:F55)</f>
        <v>1441.986344</v>
      </c>
      <c r="G56" s="20">
        <f>SUM(G51:G55)</f>
        <v>0.2573</v>
      </c>
      <c r="H56" s="21"/>
      <c r="I56" s="59"/>
    </row>
    <row r="57" spans="6:8" ht="12.75" customHeight="1">
      <c r="F57" s="14"/>
      <c r="G57" s="15"/>
      <c r="H57" s="16"/>
    </row>
    <row r="58" spans="3:8" ht="12.75" customHeight="1">
      <c r="C58" s="1" t="s">
        <v>67</v>
      </c>
      <c r="F58" s="14">
        <v>30.184576</v>
      </c>
      <c r="G58" s="15">
        <v>0.0054</v>
      </c>
      <c r="H58" s="16"/>
    </row>
    <row r="59" spans="3:9" ht="12.75" customHeight="1">
      <c r="C59" s="18" t="s">
        <v>31</v>
      </c>
      <c r="D59" s="18"/>
      <c r="E59" s="71"/>
      <c r="F59" s="19">
        <f>SUM(F58:F58)</f>
        <v>30.184576</v>
      </c>
      <c r="G59" s="20">
        <f>SUM(G58:G58)</f>
        <v>0.0054</v>
      </c>
      <c r="H59" s="21"/>
      <c r="I59" s="59"/>
    </row>
    <row r="60" spans="6:8" ht="12.75" customHeight="1">
      <c r="F60" s="14"/>
      <c r="G60" s="15"/>
      <c r="H60" s="16"/>
    </row>
    <row r="61" spans="3:8" ht="12.75" customHeight="1">
      <c r="C61" s="1" t="s">
        <v>68</v>
      </c>
      <c r="F61" s="14"/>
      <c r="G61" s="15"/>
      <c r="H61" s="16"/>
    </row>
    <row r="62" spans="3:8" ht="12.75" customHeight="1">
      <c r="C62" s="1" t="s">
        <v>69</v>
      </c>
      <c r="F62" s="14">
        <v>336.464815</v>
      </c>
      <c r="G62" s="15">
        <v>0.06</v>
      </c>
      <c r="H62" s="16"/>
    </row>
    <row r="63" spans="3:9" ht="12.75" customHeight="1">
      <c r="C63" s="18" t="s">
        <v>31</v>
      </c>
      <c r="D63" s="18"/>
      <c r="E63" s="71"/>
      <c r="F63" s="19">
        <f>SUM(F62:F62)</f>
        <v>336.464815</v>
      </c>
      <c r="G63" s="20">
        <f>SUM(G62:G62)</f>
        <v>0.06</v>
      </c>
      <c r="H63" s="21"/>
      <c r="I63" s="59"/>
    </row>
    <row r="64" spans="3:9" ht="12.75" customHeight="1">
      <c r="C64" s="22" t="s">
        <v>70</v>
      </c>
      <c r="D64" s="22"/>
      <c r="E64" s="72"/>
      <c r="F64" s="23">
        <f>SUM(F42,F47,F56,F59,F63)</f>
        <v>5606.611140999999</v>
      </c>
      <c r="G64" s="24">
        <f>SUM(G42,G47,G56,G59,G63)</f>
        <v>1</v>
      </c>
      <c r="H64" s="25"/>
      <c r="I64" s="60"/>
    </row>
    <row r="65" ht="12.75" customHeight="1"/>
    <row r="66" ht="12.75" customHeight="1">
      <c r="C66" s="1" t="s">
        <v>346</v>
      </c>
    </row>
    <row r="67" ht="12.75" customHeight="1">
      <c r="C67" s="1" t="s">
        <v>347</v>
      </c>
    </row>
    <row r="68" ht="12.75" customHeight="1">
      <c r="C68" s="1" t="s">
        <v>71</v>
      </c>
    </row>
    <row r="69" ht="12.75" customHeight="1">
      <c r="C69" s="1"/>
    </row>
    <row r="70" ht="12.75" customHeight="1">
      <c r="C70" s="1"/>
    </row>
    <row r="71" spans="3:11" ht="12.75" customHeight="1">
      <c r="C71" s="109" t="s">
        <v>349</v>
      </c>
      <c r="D71" s="110"/>
      <c r="E71" s="109"/>
      <c r="F71" s="111"/>
      <c r="G71" s="112"/>
      <c r="H71" s="145"/>
      <c r="I71" s="113"/>
      <c r="K71"/>
    </row>
    <row r="72" spans="3:11" ht="12.75" customHeight="1">
      <c r="C72" s="109" t="s">
        <v>383</v>
      </c>
      <c r="D72" s="110" t="s">
        <v>351</v>
      </c>
      <c r="E72" s="109"/>
      <c r="F72" s="111"/>
      <c r="G72" s="112"/>
      <c r="H72" s="145"/>
      <c r="I72" s="113"/>
      <c r="K72"/>
    </row>
    <row r="73" spans="3:11" ht="12.75" customHeight="1">
      <c r="C73" s="80" t="s">
        <v>459</v>
      </c>
      <c r="D73" s="110"/>
      <c r="E73" s="109"/>
      <c r="F73" s="111"/>
      <c r="G73" s="112"/>
      <c r="H73" s="145"/>
      <c r="I73" s="113"/>
      <c r="K73"/>
    </row>
    <row r="74" spans="3:11" ht="12.75" customHeight="1">
      <c r="C74" s="114" t="s">
        <v>352</v>
      </c>
      <c r="D74" s="120">
        <v>9.84</v>
      </c>
      <c r="E74" s="117"/>
      <c r="F74" s="111"/>
      <c r="G74" s="112"/>
      <c r="H74" s="145"/>
      <c r="I74" s="113"/>
      <c r="K74"/>
    </row>
    <row r="75" spans="3:11" ht="12.75" customHeight="1">
      <c r="C75" s="114" t="s">
        <v>385</v>
      </c>
      <c r="D75" s="120">
        <v>9.84</v>
      </c>
      <c r="E75" s="117"/>
      <c r="F75" s="111"/>
      <c r="G75" s="112"/>
      <c r="H75" s="145"/>
      <c r="I75" s="113"/>
      <c r="K75"/>
    </row>
    <row r="76" spans="3:11" ht="12.75" customHeight="1">
      <c r="C76" s="114" t="s">
        <v>358</v>
      </c>
      <c r="D76" s="120">
        <v>9.87</v>
      </c>
      <c r="E76" s="117"/>
      <c r="F76" s="111"/>
      <c r="G76" s="112"/>
      <c r="H76" s="145"/>
      <c r="I76" s="113"/>
      <c r="K76"/>
    </row>
    <row r="77" spans="3:11" ht="12.75" customHeight="1">
      <c r="C77" s="114" t="s">
        <v>387</v>
      </c>
      <c r="D77" s="120">
        <v>9.87</v>
      </c>
      <c r="E77" s="117"/>
      <c r="F77" s="111"/>
      <c r="G77" s="112"/>
      <c r="H77" s="145"/>
      <c r="I77" s="113"/>
      <c r="K77"/>
    </row>
    <row r="78" spans="3:11" ht="12.75" customHeight="1">
      <c r="C78" s="82" t="s">
        <v>460</v>
      </c>
      <c r="D78" s="115"/>
      <c r="E78" s="117"/>
      <c r="F78" s="118"/>
      <c r="G78" s="119"/>
      <c r="H78" s="135"/>
      <c r="I78" s="113"/>
      <c r="K78"/>
    </row>
    <row r="79" spans="3:11" ht="12.75" customHeight="1">
      <c r="C79" s="114" t="s">
        <v>352</v>
      </c>
      <c r="D79" s="120">
        <v>9.46</v>
      </c>
      <c r="E79" s="117"/>
      <c r="F79" s="111"/>
      <c r="G79" s="112"/>
      <c r="H79" s="145"/>
      <c r="I79" s="113"/>
      <c r="K79"/>
    </row>
    <row r="80" spans="3:11" ht="12.75" customHeight="1">
      <c r="C80" s="114" t="s">
        <v>385</v>
      </c>
      <c r="D80" s="120">
        <v>9.46</v>
      </c>
      <c r="E80" s="117"/>
      <c r="F80" s="111"/>
      <c r="G80" s="112"/>
      <c r="H80" s="145"/>
      <c r="I80" s="113"/>
      <c r="K80"/>
    </row>
    <row r="81" spans="3:11" ht="12.75" customHeight="1">
      <c r="C81" s="114" t="s">
        <v>358</v>
      </c>
      <c r="D81" s="120">
        <v>9.49</v>
      </c>
      <c r="E81" s="117"/>
      <c r="F81" s="111"/>
      <c r="G81" s="112"/>
      <c r="H81" s="145"/>
      <c r="I81" s="113"/>
      <c r="K81"/>
    </row>
    <row r="82" spans="3:11" ht="12.75" customHeight="1">
      <c r="C82" s="114" t="s">
        <v>387</v>
      </c>
      <c r="D82" s="120">
        <v>9.49</v>
      </c>
      <c r="E82" s="117"/>
      <c r="F82" s="111"/>
      <c r="G82" s="112"/>
      <c r="H82" s="145"/>
      <c r="I82" s="113"/>
      <c r="K82"/>
    </row>
    <row r="83" spans="3:11" ht="12.75" customHeight="1">
      <c r="C83" s="109" t="s">
        <v>363</v>
      </c>
      <c r="D83" s="121"/>
      <c r="E83" s="117"/>
      <c r="F83" s="111"/>
      <c r="G83" s="112"/>
      <c r="H83" s="113"/>
      <c r="I83" s="109"/>
      <c r="K83"/>
    </row>
    <row r="84" spans="3:11" ht="12.75" customHeight="1">
      <c r="C84" s="122" t="s">
        <v>467</v>
      </c>
      <c r="D84" s="117"/>
      <c r="E84" s="122"/>
      <c r="F84" s="117"/>
      <c r="G84" s="117"/>
      <c r="H84" s="117"/>
      <c r="I84" s="117"/>
      <c r="K84"/>
    </row>
    <row r="85" spans="3:11" ht="12.75" customHeight="1">
      <c r="C85" s="125" t="s">
        <v>388</v>
      </c>
      <c r="D85" s="125" t="s">
        <v>389</v>
      </c>
      <c r="E85" s="125" t="s">
        <v>390</v>
      </c>
      <c r="F85" s="125" t="s">
        <v>391</v>
      </c>
      <c r="G85" s="125" t="s">
        <v>392</v>
      </c>
      <c r="H85" s="125" t="s">
        <v>393</v>
      </c>
      <c r="I85" s="125" t="s">
        <v>394</v>
      </c>
      <c r="K85"/>
    </row>
    <row r="86" spans="3:11" ht="12.75" customHeight="1">
      <c r="C86" s="117" t="s">
        <v>395</v>
      </c>
      <c r="D86" s="126" t="s">
        <v>351</v>
      </c>
      <c r="E86" s="126" t="s">
        <v>351</v>
      </c>
      <c r="F86" s="126" t="s">
        <v>351</v>
      </c>
      <c r="G86" s="126" t="s">
        <v>351</v>
      </c>
      <c r="H86" s="126" t="s">
        <v>351</v>
      </c>
      <c r="I86" s="126" t="s">
        <v>351</v>
      </c>
      <c r="K86"/>
    </row>
    <row r="87" spans="3:11" ht="12.75" customHeight="1">
      <c r="C87" s="117" t="s">
        <v>396</v>
      </c>
      <c r="D87" s="126" t="s">
        <v>351</v>
      </c>
      <c r="E87" s="126" t="s">
        <v>351</v>
      </c>
      <c r="F87" s="126" t="s">
        <v>351</v>
      </c>
      <c r="G87" s="126" t="s">
        <v>351</v>
      </c>
      <c r="H87" s="126" t="s">
        <v>351</v>
      </c>
      <c r="I87" s="126" t="s">
        <v>351</v>
      </c>
      <c r="K87"/>
    </row>
    <row r="88" spans="3:11" ht="12.75" customHeight="1">
      <c r="C88" s="127"/>
      <c r="D88" s="115"/>
      <c r="E88" s="117"/>
      <c r="F88" s="118"/>
      <c r="G88" s="119"/>
      <c r="H88" s="117"/>
      <c r="I88" s="117"/>
      <c r="K88"/>
    </row>
    <row r="89" spans="3:11" ht="12.75" customHeight="1">
      <c r="C89" s="122" t="s">
        <v>464</v>
      </c>
      <c r="D89" s="117"/>
      <c r="E89" s="117"/>
      <c r="F89" s="117"/>
      <c r="G89" s="117"/>
      <c r="H89" s="117"/>
      <c r="I89" s="117"/>
      <c r="K89"/>
    </row>
    <row r="90" spans="3:11" ht="12.75" customHeight="1">
      <c r="C90" s="125" t="s">
        <v>388</v>
      </c>
      <c r="D90" s="125" t="s">
        <v>389</v>
      </c>
      <c r="E90" s="125" t="s">
        <v>397</v>
      </c>
      <c r="F90" s="125" t="s">
        <v>398</v>
      </c>
      <c r="G90" s="125" t="s">
        <v>399</v>
      </c>
      <c r="H90" s="125" t="s">
        <v>400</v>
      </c>
      <c r="I90" s="117"/>
      <c r="K90"/>
    </row>
    <row r="91" spans="3:11" ht="12.75" customHeight="1">
      <c r="C91" s="128" t="s">
        <v>395</v>
      </c>
      <c r="D91" s="129" t="s">
        <v>351</v>
      </c>
      <c r="E91" s="129" t="s">
        <v>351</v>
      </c>
      <c r="F91" s="129" t="s">
        <v>351</v>
      </c>
      <c r="G91" s="129" t="s">
        <v>351</v>
      </c>
      <c r="H91" s="129" t="s">
        <v>351</v>
      </c>
      <c r="I91" s="117"/>
      <c r="K91"/>
    </row>
    <row r="92" spans="3:11" ht="12.75" customHeight="1">
      <c r="C92" s="128" t="s">
        <v>396</v>
      </c>
      <c r="D92" s="129" t="s">
        <v>351</v>
      </c>
      <c r="E92" s="129" t="s">
        <v>351</v>
      </c>
      <c r="F92" s="129" t="s">
        <v>351</v>
      </c>
      <c r="G92" s="129" t="s">
        <v>351</v>
      </c>
      <c r="H92" s="129" t="s">
        <v>351</v>
      </c>
      <c r="I92" s="130"/>
      <c r="K92"/>
    </row>
    <row r="93" spans="3:11" ht="12.75" customHeight="1">
      <c r="C93" s="131"/>
      <c r="D93" s="132"/>
      <c r="E93" s="132"/>
      <c r="F93" s="132"/>
      <c r="G93" s="131"/>
      <c r="H93" s="133"/>
      <c r="I93" s="117"/>
      <c r="K93"/>
    </row>
    <row r="94" spans="3:11" ht="12.75" customHeight="1">
      <c r="C94" s="122" t="s">
        <v>465</v>
      </c>
      <c r="D94" s="117"/>
      <c r="E94" s="122"/>
      <c r="F94" s="117"/>
      <c r="G94" s="117"/>
      <c r="H94" s="117"/>
      <c r="I94" s="117"/>
      <c r="K94"/>
    </row>
    <row r="95" spans="3:11" ht="12.75" customHeight="1">
      <c r="C95" s="125" t="s">
        <v>388</v>
      </c>
      <c r="D95" s="125" t="s">
        <v>389</v>
      </c>
      <c r="E95" s="125" t="s">
        <v>390</v>
      </c>
      <c r="F95" s="125" t="s">
        <v>401</v>
      </c>
      <c r="G95" s="125" t="s">
        <v>402</v>
      </c>
      <c r="H95" s="125" t="s">
        <v>403</v>
      </c>
      <c r="I95" s="117"/>
      <c r="K95"/>
    </row>
    <row r="96" spans="3:11" ht="12.75" customHeight="1">
      <c r="C96" s="117" t="s">
        <v>395</v>
      </c>
      <c r="D96" s="126" t="s">
        <v>351</v>
      </c>
      <c r="E96" s="126" t="s">
        <v>351</v>
      </c>
      <c r="F96" s="126" t="s">
        <v>351</v>
      </c>
      <c r="G96" s="126" t="s">
        <v>351</v>
      </c>
      <c r="H96" s="126" t="s">
        <v>351</v>
      </c>
      <c r="I96" s="117"/>
      <c r="K96"/>
    </row>
    <row r="97" spans="3:11" ht="12.75" customHeight="1">
      <c r="C97" s="117" t="s">
        <v>396</v>
      </c>
      <c r="D97" s="126" t="s">
        <v>351</v>
      </c>
      <c r="E97" s="126" t="s">
        <v>351</v>
      </c>
      <c r="F97" s="126" t="s">
        <v>351</v>
      </c>
      <c r="G97" s="126" t="s">
        <v>351</v>
      </c>
      <c r="H97" s="126" t="s">
        <v>351</v>
      </c>
      <c r="I97" s="117"/>
      <c r="K97"/>
    </row>
    <row r="98" spans="3:11" ht="12.75" customHeight="1">
      <c r="C98" s="131"/>
      <c r="D98" s="132"/>
      <c r="E98" s="132"/>
      <c r="F98" s="132"/>
      <c r="G98" s="131"/>
      <c r="H98" s="133"/>
      <c r="I98" s="117"/>
      <c r="K98"/>
    </row>
    <row r="99" spans="3:11" ht="12.75" customHeight="1">
      <c r="C99" s="122" t="s">
        <v>466</v>
      </c>
      <c r="D99" s="117"/>
      <c r="E99" s="135"/>
      <c r="F99" s="117"/>
      <c r="G99" s="117"/>
      <c r="H99" s="133"/>
      <c r="I99" s="117"/>
      <c r="K99"/>
    </row>
    <row r="100" spans="3:11" ht="12.75" customHeight="1">
      <c r="C100" s="125" t="s">
        <v>388</v>
      </c>
      <c r="D100" s="125" t="s">
        <v>389</v>
      </c>
      <c r="E100" s="125" t="s">
        <v>404</v>
      </c>
      <c r="F100" s="125" t="s">
        <v>405</v>
      </c>
      <c r="G100" s="125" t="s">
        <v>406</v>
      </c>
      <c r="H100" s="125" t="s">
        <v>400</v>
      </c>
      <c r="I100" s="117"/>
      <c r="K100"/>
    </row>
    <row r="101" spans="3:11" ht="12.75" customHeight="1">
      <c r="C101" s="128" t="s">
        <v>395</v>
      </c>
      <c r="D101" s="129" t="s">
        <v>169</v>
      </c>
      <c r="E101" s="129" t="s">
        <v>407</v>
      </c>
      <c r="F101" s="129">
        <v>40</v>
      </c>
      <c r="G101" s="147">
        <v>421500</v>
      </c>
      <c r="H101" s="148">
        <v>184650</v>
      </c>
      <c r="I101" s="117"/>
      <c r="K101"/>
    </row>
    <row r="102" spans="3:11" ht="12.75" customHeight="1">
      <c r="C102" s="128" t="s">
        <v>396</v>
      </c>
      <c r="D102" s="129" t="s">
        <v>351</v>
      </c>
      <c r="E102" s="129" t="s">
        <v>351</v>
      </c>
      <c r="F102" s="146" t="s">
        <v>351</v>
      </c>
      <c r="G102" s="147" t="s">
        <v>351</v>
      </c>
      <c r="H102" s="148" t="s">
        <v>351</v>
      </c>
      <c r="I102" s="117"/>
      <c r="K102"/>
    </row>
    <row r="103" spans="3:11" ht="12.75" customHeight="1">
      <c r="C103" s="117"/>
      <c r="D103" s="126"/>
      <c r="E103" s="126"/>
      <c r="F103" s="170"/>
      <c r="G103" s="171"/>
      <c r="H103" s="172"/>
      <c r="I103" s="117"/>
      <c r="K103"/>
    </row>
    <row r="104" spans="3:11" ht="12.75" customHeight="1">
      <c r="C104" s="117" t="s">
        <v>416</v>
      </c>
      <c r="D104" s="121" t="s">
        <v>351</v>
      </c>
      <c r="E104" s="117"/>
      <c r="F104" s="111"/>
      <c r="G104" s="112"/>
      <c r="H104" s="145"/>
      <c r="I104" s="113"/>
      <c r="K104"/>
    </row>
    <row r="105" spans="3:11" ht="12.75" customHeight="1">
      <c r="C105" s="109" t="s">
        <v>417</v>
      </c>
      <c r="D105" s="121" t="s">
        <v>351</v>
      </c>
      <c r="E105" s="117"/>
      <c r="F105" s="111"/>
      <c r="G105" s="112"/>
      <c r="H105" s="145"/>
      <c r="I105" s="113"/>
      <c r="K105"/>
    </row>
    <row r="106" spans="3:11" ht="12.75" customHeight="1">
      <c r="C106" s="117" t="s">
        <v>410</v>
      </c>
      <c r="D106" s="149">
        <v>2.27</v>
      </c>
      <c r="E106" s="117"/>
      <c r="F106" s="111"/>
      <c r="G106" s="112"/>
      <c r="H106" s="145"/>
      <c r="I106" s="113"/>
      <c r="K106"/>
    </row>
    <row r="107" spans="3:11" ht="12.75">
      <c r="C107" s="117" t="s">
        <v>418</v>
      </c>
      <c r="D107" s="117"/>
      <c r="E107" s="117"/>
      <c r="F107" s="111"/>
      <c r="G107" s="112"/>
      <c r="H107" s="145"/>
      <c r="I107" s="113"/>
      <c r="K107"/>
    </row>
    <row r="108" spans="3:11" ht="12.75">
      <c r="C108" s="142" t="s">
        <v>368</v>
      </c>
      <c r="D108" s="143" t="s">
        <v>369</v>
      </c>
      <c r="E108" s="143" t="s">
        <v>370</v>
      </c>
      <c r="F108" s="111"/>
      <c r="G108" s="112"/>
      <c r="H108" s="145"/>
      <c r="I108" s="113"/>
      <c r="K108"/>
    </row>
    <row r="109" spans="3:11" ht="12.75">
      <c r="C109" s="114" t="s">
        <v>412</v>
      </c>
      <c r="D109" s="144" t="s">
        <v>413</v>
      </c>
      <c r="E109" s="144" t="s">
        <v>413</v>
      </c>
      <c r="F109" s="111"/>
      <c r="G109" s="112"/>
      <c r="H109" s="145"/>
      <c r="I109" s="113"/>
      <c r="K109"/>
    </row>
    <row r="110" spans="3:11" ht="12.75">
      <c r="C110" s="114" t="s">
        <v>414</v>
      </c>
      <c r="D110" s="144" t="s">
        <v>413</v>
      </c>
      <c r="E110" s="144" t="s">
        <v>413</v>
      </c>
      <c r="F110" s="111"/>
      <c r="G110" s="112"/>
      <c r="H110" s="145"/>
      <c r="I110" s="113"/>
      <c r="K110"/>
    </row>
    <row r="111" spans="3:11" ht="12.75">
      <c r="C111" s="114"/>
      <c r="D111" s="144"/>
      <c r="E111" s="144"/>
      <c r="F111" s="111"/>
      <c r="G111" s="112"/>
      <c r="H111" s="145"/>
      <c r="I111" s="113"/>
      <c r="K111"/>
    </row>
    <row r="112" spans="3:11" ht="12.75">
      <c r="C112" s="117" t="s">
        <v>415</v>
      </c>
      <c r="D112" s="117"/>
      <c r="E112" s="117"/>
      <c r="F112" s="111"/>
      <c r="G112" s="112"/>
      <c r="H112" s="135"/>
      <c r="I112" s="113"/>
      <c r="K112"/>
    </row>
    <row r="113" ht="12.75">
      <c r="K113" s="15"/>
    </row>
    <row r="114" ht="12.75">
      <c r="K114" s="15"/>
    </row>
    <row r="115" ht="12.75">
      <c r="K115" s="15"/>
    </row>
    <row r="116" ht="12.75">
      <c r="K116" s="15"/>
    </row>
    <row r="117" ht="12.75">
      <c r="K117" s="15"/>
    </row>
    <row r="118" ht="12.75">
      <c r="K118" s="15"/>
    </row>
    <row r="119" ht="12.75">
      <c r="K119" s="15"/>
    </row>
    <row r="120" ht="12.75">
      <c r="K120" s="1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35.140625" style="0" customWidth="1"/>
    <col min="4" max="4" width="15.57421875" style="0" customWidth="1"/>
    <col min="5" max="5" width="15.57421875" style="7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17.421875" style="0" customWidth="1"/>
    <col min="11" max="11" width="9.140625" style="75" customWidth="1"/>
    <col min="12" max="12" width="15.140625" style="57" customWidth="1"/>
  </cols>
  <sheetData>
    <row r="1" spans="1:8" ht="18.75">
      <c r="A1" s="2"/>
      <c r="B1" s="2"/>
      <c r="C1" s="179" t="s">
        <v>180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68"/>
      <c r="F2" s="6"/>
      <c r="G2" s="7"/>
      <c r="H2" s="62"/>
    </row>
    <row r="3" spans="1:8" ht="15.75" customHeight="1">
      <c r="A3" s="8"/>
      <c r="B3" s="8"/>
      <c r="C3" s="9"/>
      <c r="D3" s="3"/>
      <c r="E3" s="68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69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181</v>
      </c>
      <c r="C9" t="s">
        <v>66</v>
      </c>
      <c r="D9" t="s">
        <v>16</v>
      </c>
      <c r="E9" s="74">
        <v>35500000</v>
      </c>
      <c r="F9" s="14">
        <v>347.66428</v>
      </c>
      <c r="G9" s="15">
        <v>0.11630000000000001</v>
      </c>
      <c r="H9" s="16">
        <v>41584</v>
      </c>
    </row>
    <row r="10" spans="1:11" ht="12.75" customHeight="1">
      <c r="A10">
        <v>2</v>
      </c>
      <c r="B10" t="s">
        <v>183</v>
      </c>
      <c r="C10" t="s">
        <v>182</v>
      </c>
      <c r="D10" t="s">
        <v>20</v>
      </c>
      <c r="E10" s="74">
        <v>30000000</v>
      </c>
      <c r="F10" s="14">
        <v>282.7971</v>
      </c>
      <c r="G10" s="15">
        <v>0.0946</v>
      </c>
      <c r="H10" s="16">
        <v>41711</v>
      </c>
      <c r="J10" s="17" t="s">
        <v>17</v>
      </c>
      <c r="K10" s="67" t="s">
        <v>18</v>
      </c>
    </row>
    <row r="11" spans="3:11" ht="12.75" customHeight="1">
      <c r="C11" s="18" t="s">
        <v>31</v>
      </c>
      <c r="D11" s="18"/>
      <c r="E11" s="71"/>
      <c r="F11" s="19">
        <f>SUM(F9:F10)</f>
        <v>630.46138</v>
      </c>
      <c r="G11" s="20">
        <f>SUM(G9:G10)</f>
        <v>0.21090000000000003</v>
      </c>
      <c r="H11" s="21"/>
      <c r="I11" s="59"/>
      <c r="J11" s="15" t="s">
        <v>25</v>
      </c>
      <c r="K11" s="75">
        <v>0.3408</v>
      </c>
    </row>
    <row r="12" spans="6:11" ht="12.75" customHeight="1">
      <c r="F12" s="14"/>
      <c r="G12" s="15"/>
      <c r="H12" s="16"/>
      <c r="J12" s="15" t="s">
        <v>32</v>
      </c>
      <c r="K12" s="75">
        <v>0.1672</v>
      </c>
    </row>
    <row r="13" spans="3:11" ht="12.75" customHeight="1">
      <c r="C13" s="1" t="s">
        <v>51</v>
      </c>
      <c r="F13" s="14"/>
      <c r="G13" s="15"/>
      <c r="H13" s="16"/>
      <c r="J13" s="15" t="s">
        <v>170</v>
      </c>
      <c r="K13" s="75">
        <v>0.16469999999999999</v>
      </c>
    </row>
    <row r="14" spans="1:11" ht="12.75" customHeight="1">
      <c r="A14">
        <v>3</v>
      </c>
      <c r="B14" t="s">
        <v>53</v>
      </c>
      <c r="C14" t="s">
        <v>348</v>
      </c>
      <c r="D14" t="s">
        <v>25</v>
      </c>
      <c r="E14" s="74">
        <v>35000000</v>
      </c>
      <c r="F14" s="14">
        <v>347.85135</v>
      </c>
      <c r="G14" s="15">
        <v>0.11630000000000001</v>
      </c>
      <c r="H14" s="16">
        <v>41543</v>
      </c>
      <c r="J14" s="15" t="s">
        <v>16</v>
      </c>
      <c r="K14" s="75">
        <v>0.11630000000000001</v>
      </c>
    </row>
    <row r="15" spans="1:11" ht="12.75" customHeight="1">
      <c r="A15">
        <v>4</v>
      </c>
      <c r="B15" t="s">
        <v>185</v>
      </c>
      <c r="C15" t="s">
        <v>184</v>
      </c>
      <c r="D15" t="s">
        <v>25</v>
      </c>
      <c r="E15" s="74">
        <v>17450000</v>
      </c>
      <c r="F15" s="14">
        <v>173.618077</v>
      </c>
      <c r="G15" s="15">
        <v>0.0581</v>
      </c>
      <c r="H15" s="16">
        <v>41534</v>
      </c>
      <c r="J15" s="15" t="s">
        <v>20</v>
      </c>
      <c r="K15" s="75">
        <v>0.0946</v>
      </c>
    </row>
    <row r="16" spans="1:11" ht="12.75" customHeight="1">
      <c r="A16">
        <v>5</v>
      </c>
      <c r="B16" t="s">
        <v>187</v>
      </c>
      <c r="C16" t="s">
        <v>186</v>
      </c>
      <c r="D16" t="s">
        <v>25</v>
      </c>
      <c r="E16" s="74">
        <v>50000000</v>
      </c>
      <c r="F16" s="14">
        <v>497.4575</v>
      </c>
      <c r="G16" s="15">
        <v>0.1664</v>
      </c>
      <c r="H16" s="16">
        <v>41534</v>
      </c>
      <c r="J16" s="15" t="s">
        <v>40</v>
      </c>
      <c r="K16" s="75">
        <v>0.1164</v>
      </c>
    </row>
    <row r="17" spans="3:9" ht="12.75" customHeight="1">
      <c r="C17" s="18" t="s">
        <v>31</v>
      </c>
      <c r="D17" s="18"/>
      <c r="E17" s="71"/>
      <c r="F17" s="19">
        <f>SUM(F14:F16)</f>
        <v>1018.926927</v>
      </c>
      <c r="G17" s="76">
        <f>SUM(G14:G16)</f>
        <v>0.3408</v>
      </c>
      <c r="H17" s="21"/>
      <c r="I17" s="59"/>
    </row>
    <row r="18" spans="6:10" ht="12.75" customHeight="1">
      <c r="F18" s="14"/>
      <c r="G18" s="15"/>
      <c r="H18" s="16"/>
      <c r="J18" s="15"/>
    </row>
    <row r="19" spans="3:8" ht="12.75" customHeight="1">
      <c r="C19" s="1" t="s">
        <v>56</v>
      </c>
      <c r="F19" s="14"/>
      <c r="G19" s="15"/>
      <c r="H19" s="16"/>
    </row>
    <row r="20" spans="3:8" ht="12.75" customHeight="1">
      <c r="C20" s="1" t="s">
        <v>57</v>
      </c>
      <c r="F20" s="14"/>
      <c r="G20" s="15"/>
      <c r="H20" s="16"/>
    </row>
    <row r="21" spans="1:8" ht="12.75" customHeight="1">
      <c r="A21">
        <v>6</v>
      </c>
      <c r="B21" t="s">
        <v>63</v>
      </c>
      <c r="C21" t="s">
        <v>62</v>
      </c>
      <c r="D21" t="s">
        <v>32</v>
      </c>
      <c r="E21" s="74">
        <v>50000000</v>
      </c>
      <c r="F21" s="14">
        <v>500</v>
      </c>
      <c r="G21" s="15">
        <v>0.1672</v>
      </c>
      <c r="H21" s="16">
        <v>41877</v>
      </c>
    </row>
    <row r="22" spans="1:8" ht="12.75" customHeight="1">
      <c r="A22">
        <v>7</v>
      </c>
      <c r="B22" t="s">
        <v>189</v>
      </c>
      <c r="C22" t="s">
        <v>188</v>
      </c>
      <c r="D22" t="s">
        <v>170</v>
      </c>
      <c r="E22" s="74">
        <v>50000000</v>
      </c>
      <c r="F22" s="14">
        <v>492.5195</v>
      </c>
      <c r="G22" s="15">
        <v>0.16469999999999999</v>
      </c>
      <c r="H22" s="16">
        <v>41776</v>
      </c>
    </row>
    <row r="23" spans="3:9" ht="12.75" customHeight="1">
      <c r="C23" s="18" t="s">
        <v>31</v>
      </c>
      <c r="D23" s="18"/>
      <c r="E23" s="71"/>
      <c r="F23" s="19">
        <f>SUM(F21:F22)</f>
        <v>992.5195</v>
      </c>
      <c r="G23" s="20">
        <f>SUM(G21:G22)</f>
        <v>0.3319</v>
      </c>
      <c r="H23" s="21"/>
      <c r="I23" s="59"/>
    </row>
    <row r="24" spans="6:8" ht="12.75" customHeight="1">
      <c r="F24" s="14"/>
      <c r="G24" s="15"/>
      <c r="H24" s="16"/>
    </row>
    <row r="25" spans="3:8" ht="12.75" customHeight="1">
      <c r="C25" s="1" t="s">
        <v>67</v>
      </c>
      <c r="F25" s="14">
        <v>323.727327</v>
      </c>
      <c r="G25" s="15">
        <v>0.10830000000000001</v>
      </c>
      <c r="H25" s="16"/>
    </row>
    <row r="26" spans="3:9" ht="12.75" customHeight="1">
      <c r="C26" s="18" t="s">
        <v>31</v>
      </c>
      <c r="D26" s="18"/>
      <c r="E26" s="71"/>
      <c r="F26" s="19">
        <f>SUM(F25:F25)</f>
        <v>323.727327</v>
      </c>
      <c r="G26" s="20">
        <f>SUM(G25:G25)</f>
        <v>0.10830000000000001</v>
      </c>
      <c r="H26" s="21"/>
      <c r="I26" s="59"/>
    </row>
    <row r="27" spans="6:8" ht="12.75" customHeight="1">
      <c r="F27" s="14"/>
      <c r="G27" s="15"/>
      <c r="H27" s="16"/>
    </row>
    <row r="28" spans="3:8" ht="12.75" customHeight="1">
      <c r="C28" s="1" t="s">
        <v>68</v>
      </c>
      <c r="F28" s="14"/>
      <c r="G28" s="15"/>
      <c r="H28" s="16"/>
    </row>
    <row r="29" spans="3:8" ht="12.75" customHeight="1">
      <c r="C29" s="1" t="s">
        <v>69</v>
      </c>
      <c r="F29" s="14">
        <v>24.600657</v>
      </c>
      <c r="G29" s="15">
        <v>0.008100000000000001</v>
      </c>
      <c r="H29" s="16"/>
    </row>
    <row r="30" spans="3:9" ht="12.75" customHeight="1">
      <c r="C30" s="18" t="s">
        <v>31</v>
      </c>
      <c r="D30" s="18"/>
      <c r="E30" s="71"/>
      <c r="F30" s="19">
        <f>SUM(F29:F29)</f>
        <v>24.600657</v>
      </c>
      <c r="G30" s="20">
        <f>SUM(G29:G29)</f>
        <v>0.008100000000000001</v>
      </c>
      <c r="H30" s="21"/>
      <c r="I30" s="59"/>
    </row>
    <row r="31" spans="3:9" ht="12.75" customHeight="1">
      <c r="C31" s="22" t="s">
        <v>70</v>
      </c>
      <c r="D31" s="22"/>
      <c r="E31" s="72"/>
      <c r="F31" s="23">
        <f>SUM(F11,F17,F23,F26,F30)</f>
        <v>2990.235791</v>
      </c>
      <c r="G31" s="77">
        <f>SUM(G11,G17,G23,G26,G30)</f>
        <v>1</v>
      </c>
      <c r="H31" s="25"/>
      <c r="I31" s="60"/>
    </row>
    <row r="32" ht="12.75" customHeight="1"/>
    <row r="33" ht="12.75" customHeight="1">
      <c r="C33" s="1" t="s">
        <v>346</v>
      </c>
    </row>
    <row r="34" ht="12.75" customHeight="1">
      <c r="C34" s="1" t="s">
        <v>347</v>
      </c>
    </row>
    <row r="35" ht="12.75" customHeight="1">
      <c r="C35" s="1"/>
    </row>
    <row r="36" ht="12.75" customHeight="1"/>
    <row r="37" spans="3:6" ht="12.75" customHeight="1">
      <c r="C37" s="109" t="s">
        <v>349</v>
      </c>
      <c r="D37" s="109"/>
      <c r="E37" s="109"/>
      <c r="F37" s="93"/>
    </row>
    <row r="38" spans="3:6" ht="12.75" customHeight="1">
      <c r="C38" s="109" t="s">
        <v>350</v>
      </c>
      <c r="D38" s="150" t="s">
        <v>351</v>
      </c>
      <c r="E38" s="109"/>
      <c r="F38" s="93"/>
    </row>
    <row r="39" spans="3:6" ht="12.75" customHeight="1">
      <c r="C39" s="80" t="s">
        <v>459</v>
      </c>
      <c r="D39" s="109"/>
      <c r="E39" s="109"/>
      <c r="F39" s="93"/>
    </row>
    <row r="40" spans="3:7" ht="12.75" customHeight="1">
      <c r="C40" s="114" t="s">
        <v>352</v>
      </c>
      <c r="D40" s="96">
        <v>1243.5825</v>
      </c>
      <c r="E40" s="109"/>
      <c r="F40" s="93"/>
      <c r="G40" s="96"/>
    </row>
    <row r="41" spans="3:7" ht="12.75" customHeight="1">
      <c r="C41" s="114" t="s">
        <v>354</v>
      </c>
      <c r="D41" s="96">
        <v>992.8494</v>
      </c>
      <c r="E41" s="109"/>
      <c r="F41" s="93"/>
      <c r="G41" s="96"/>
    </row>
    <row r="42" spans="3:7" ht="12.75" customHeight="1">
      <c r="C42" s="114" t="s">
        <v>355</v>
      </c>
      <c r="D42" s="96">
        <v>1000.9095</v>
      </c>
      <c r="E42" s="109"/>
      <c r="F42" s="93"/>
      <c r="G42" s="96"/>
    </row>
    <row r="43" spans="3:7" ht="12.75" customHeight="1">
      <c r="C43" s="114" t="s">
        <v>356</v>
      </c>
      <c r="D43" s="96">
        <v>995.288</v>
      </c>
      <c r="E43" s="109"/>
      <c r="F43" s="93"/>
      <c r="G43" s="96"/>
    </row>
    <row r="44" spans="3:7" ht="12.75" customHeight="1">
      <c r="C44" s="114" t="s">
        <v>419</v>
      </c>
      <c r="D44" s="96">
        <v>997.8799</v>
      </c>
      <c r="E44" s="109"/>
      <c r="F44" s="93"/>
      <c r="G44" s="96"/>
    </row>
    <row r="45" spans="3:7" ht="12.75" customHeight="1">
      <c r="C45" s="114" t="s">
        <v>420</v>
      </c>
      <c r="D45" s="96">
        <v>1243.8096</v>
      </c>
      <c r="E45" s="109"/>
      <c r="F45" s="93"/>
      <c r="G45" s="96"/>
    </row>
    <row r="46" spans="3:7" ht="12.75" customHeight="1">
      <c r="C46" s="114" t="s">
        <v>358</v>
      </c>
      <c r="D46" s="96">
        <v>1247.1114</v>
      </c>
      <c r="E46" s="109"/>
      <c r="F46" s="93"/>
      <c r="G46" s="96"/>
    </row>
    <row r="47" spans="3:7" ht="12.75" customHeight="1">
      <c r="C47" s="114" t="s">
        <v>360</v>
      </c>
      <c r="D47" s="96">
        <v>993.1214</v>
      </c>
      <c r="E47" s="109"/>
      <c r="F47" s="93"/>
      <c r="G47" s="96"/>
    </row>
    <row r="48" spans="3:7" ht="12.75" customHeight="1">
      <c r="C48" s="114" t="s">
        <v>421</v>
      </c>
      <c r="D48" s="96">
        <v>993.5561</v>
      </c>
      <c r="E48" s="109"/>
      <c r="F48" s="93"/>
      <c r="G48" s="96"/>
    </row>
    <row r="49" spans="3:6" ht="12.75" customHeight="1">
      <c r="C49" s="114" t="s">
        <v>361</v>
      </c>
      <c r="D49" s="174" t="s">
        <v>351</v>
      </c>
      <c r="E49" s="109"/>
      <c r="F49" s="93"/>
    </row>
    <row r="50" spans="3:6" ht="12.75" customHeight="1">
      <c r="C50" s="114" t="s">
        <v>422</v>
      </c>
      <c r="D50" s="96">
        <v>998.1431</v>
      </c>
      <c r="E50" s="109"/>
      <c r="F50" s="93"/>
    </row>
    <row r="51" spans="3:6" ht="12.75" customHeight="1">
      <c r="C51" s="114" t="s">
        <v>381</v>
      </c>
      <c r="D51" s="96">
        <v>1247.2421</v>
      </c>
      <c r="E51" s="109"/>
      <c r="F51" s="93"/>
    </row>
    <row r="52" spans="3:6" ht="12.75" customHeight="1">
      <c r="C52" s="82" t="s">
        <v>460</v>
      </c>
      <c r="D52" s="152"/>
      <c r="E52" s="109"/>
      <c r="F52" s="93"/>
    </row>
    <row r="53" spans="3:6" ht="12.75" customHeight="1">
      <c r="C53" s="114" t="s">
        <v>352</v>
      </c>
      <c r="D53" s="96">
        <v>1250.2542</v>
      </c>
      <c r="E53" s="109"/>
      <c r="F53" s="153"/>
    </row>
    <row r="54" spans="3:6" ht="12.75" customHeight="1">
      <c r="C54" s="114" t="s">
        <v>354</v>
      </c>
      <c r="D54" s="96">
        <v>998.176</v>
      </c>
      <c r="E54" s="109"/>
      <c r="F54" s="97"/>
    </row>
    <row r="55" spans="3:6" ht="12.75" customHeight="1">
      <c r="C55" s="114" t="s">
        <v>355</v>
      </c>
      <c r="D55" s="96">
        <v>1006.2793</v>
      </c>
      <c r="E55" s="109"/>
      <c r="F55" s="97"/>
    </row>
    <row r="56" spans="3:6" ht="12.75" customHeight="1">
      <c r="C56" s="114" t="s">
        <v>356</v>
      </c>
      <c r="D56" s="96">
        <v>1000.1166</v>
      </c>
      <c r="E56" s="109"/>
      <c r="F56" s="97"/>
    </row>
    <row r="57" spans="3:6" ht="12.75" customHeight="1">
      <c r="C57" s="114" t="s">
        <v>419</v>
      </c>
      <c r="D57" s="96">
        <v>1003.2335</v>
      </c>
      <c r="E57" s="109"/>
      <c r="F57" s="97"/>
    </row>
    <row r="58" spans="3:6" ht="12.75" customHeight="1">
      <c r="C58" s="114" t="s">
        <v>420</v>
      </c>
      <c r="D58" s="96">
        <v>1250.5066</v>
      </c>
      <c r="E58" s="109"/>
      <c r="F58" s="97"/>
    </row>
    <row r="59" spans="3:6" ht="12.75">
      <c r="C59" s="114" t="s">
        <v>358</v>
      </c>
      <c r="D59" s="96">
        <v>1254.3178</v>
      </c>
      <c r="E59" s="109"/>
      <c r="F59" s="97"/>
    </row>
    <row r="60" spans="3:6" ht="12.75">
      <c r="C60" s="114" t="s">
        <v>360</v>
      </c>
      <c r="D60" s="150" t="s">
        <v>351</v>
      </c>
      <c r="E60" s="109"/>
      <c r="F60" s="97"/>
    </row>
    <row r="61" spans="3:6" ht="12.75">
      <c r="C61" s="114" t="s">
        <v>421</v>
      </c>
      <c r="D61" s="96">
        <v>999.297</v>
      </c>
      <c r="E61" s="109"/>
      <c r="F61" s="97"/>
    </row>
    <row r="62" spans="3:6" ht="12.75">
      <c r="C62" s="114" t="s">
        <v>361</v>
      </c>
      <c r="D62" s="150" t="s">
        <v>351</v>
      </c>
      <c r="E62" s="109"/>
      <c r="F62" s="97"/>
    </row>
    <row r="63" spans="3:6" ht="12.75">
      <c r="C63" s="114" t="s">
        <v>422</v>
      </c>
      <c r="D63" s="150">
        <v>1003.9246</v>
      </c>
      <c r="E63" s="109"/>
      <c r="F63" s="97"/>
    </row>
    <row r="64" spans="3:6" ht="12.75">
      <c r="C64" s="114" t="s">
        <v>381</v>
      </c>
      <c r="D64" s="96">
        <v>1254.4718</v>
      </c>
      <c r="E64" s="109"/>
      <c r="F64" s="97"/>
    </row>
    <row r="65" spans="3:6" ht="12.75">
      <c r="C65" s="109" t="s">
        <v>363</v>
      </c>
      <c r="D65" s="150" t="s">
        <v>351</v>
      </c>
      <c r="E65" s="109"/>
      <c r="F65" s="97"/>
    </row>
    <row r="66" spans="3:6" ht="38.25">
      <c r="C66" s="154" t="s">
        <v>382</v>
      </c>
      <c r="D66" s="150" t="s">
        <v>351</v>
      </c>
      <c r="E66" s="109"/>
      <c r="F66" s="97"/>
    </row>
    <row r="67" spans="3:6" ht="12.75">
      <c r="C67" s="109" t="s">
        <v>365</v>
      </c>
      <c r="D67" s="150" t="s">
        <v>351</v>
      </c>
      <c r="E67" s="109"/>
      <c r="F67" s="93"/>
    </row>
    <row r="68" spans="3:6" ht="12.75">
      <c r="C68" s="109" t="s">
        <v>366</v>
      </c>
      <c r="D68" s="121" t="s">
        <v>470</v>
      </c>
      <c r="E68" s="109"/>
      <c r="F68" s="93"/>
    </row>
    <row r="69" spans="3:6" ht="12.75">
      <c r="C69" s="109" t="s">
        <v>423</v>
      </c>
      <c r="D69" s="117"/>
      <c r="E69" s="109"/>
      <c r="F69" s="93"/>
    </row>
    <row r="70" spans="3:6" ht="12.75">
      <c r="C70" s="142" t="s">
        <v>368</v>
      </c>
      <c r="D70" s="155" t="s">
        <v>369</v>
      </c>
      <c r="E70" s="155" t="s">
        <v>370</v>
      </c>
      <c r="F70" s="93"/>
    </row>
    <row r="71" spans="3:6" ht="12.75">
      <c r="C71" s="114" t="s">
        <v>354</v>
      </c>
      <c r="D71" s="144" t="s">
        <v>413</v>
      </c>
      <c r="E71" s="144" t="s">
        <v>413</v>
      </c>
      <c r="F71" s="93"/>
    </row>
    <row r="72" spans="3:6" ht="12.75">
      <c r="C72" s="114" t="s">
        <v>355</v>
      </c>
      <c r="D72" s="144" t="s">
        <v>413</v>
      </c>
      <c r="E72" s="144" t="s">
        <v>413</v>
      </c>
      <c r="F72" s="93"/>
    </row>
    <row r="73" spans="3:6" ht="12.75">
      <c r="C73" s="114" t="s">
        <v>356</v>
      </c>
      <c r="D73" s="144">
        <v>0.398214</v>
      </c>
      <c r="E73" s="144">
        <v>0.381378</v>
      </c>
      <c r="F73" s="93"/>
    </row>
    <row r="74" spans="3:6" ht="12.75">
      <c r="C74" s="114" t="s">
        <v>424</v>
      </c>
      <c r="D74" s="144" t="s">
        <v>413</v>
      </c>
      <c r="E74" s="144" t="s">
        <v>413</v>
      </c>
      <c r="F74" s="93"/>
    </row>
    <row r="75" spans="3:6" ht="12.75">
      <c r="C75" s="114" t="s">
        <v>421</v>
      </c>
      <c r="D75" s="144" t="s">
        <v>413</v>
      </c>
      <c r="E75" s="144" t="s">
        <v>413</v>
      </c>
      <c r="F75" s="93"/>
    </row>
    <row r="76" spans="3:6" ht="12.75">
      <c r="C76" s="114" t="s">
        <v>360</v>
      </c>
      <c r="D76" s="144" t="s">
        <v>413</v>
      </c>
      <c r="E76" s="144" t="s">
        <v>413</v>
      </c>
      <c r="F76" s="93"/>
    </row>
    <row r="77" spans="3:6" ht="12.75">
      <c r="C77" s="114" t="s">
        <v>361</v>
      </c>
      <c r="D77" s="144" t="s">
        <v>413</v>
      </c>
      <c r="E77" s="144" t="s">
        <v>413</v>
      </c>
      <c r="F77" s="93"/>
    </row>
    <row r="78" spans="3:6" ht="12.75">
      <c r="C78" s="156"/>
      <c r="D78" s="144"/>
      <c r="E78" s="144"/>
      <c r="F78" s="93"/>
    </row>
    <row r="79" spans="3:6" ht="12.75">
      <c r="C79" s="157" t="s">
        <v>372</v>
      </c>
      <c r="D79" s="158"/>
      <c r="E79" s="158"/>
      <c r="F79" s="93"/>
    </row>
    <row r="80" spans="3:6" ht="12.75">
      <c r="C80" s="159" t="s">
        <v>373</v>
      </c>
      <c r="D80" s="158"/>
      <c r="E80" s="158"/>
      <c r="F80" s="9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39.28125" style="0" customWidth="1"/>
    <col min="4" max="4" width="22.421875" style="0" customWidth="1"/>
    <col min="5" max="5" width="22.421875" style="7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22.421875" style="0" customWidth="1"/>
    <col min="11" max="11" width="9.140625" style="0" customWidth="1"/>
    <col min="12" max="12" width="15.140625" style="57" customWidth="1"/>
  </cols>
  <sheetData>
    <row r="1" spans="1:8" ht="18.75">
      <c r="A1" s="2"/>
      <c r="B1" s="2"/>
      <c r="C1" s="179" t="s">
        <v>190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68"/>
      <c r="F2" s="6"/>
      <c r="G2" s="7"/>
      <c r="H2" s="62"/>
    </row>
    <row r="3" spans="1:8" ht="15.75" customHeight="1">
      <c r="A3" s="8"/>
      <c r="B3" s="8"/>
      <c r="C3" s="9"/>
      <c r="D3" s="3"/>
      <c r="E3" s="68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69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73</v>
      </c>
      <c r="F7" s="14"/>
      <c r="G7" s="15"/>
      <c r="H7" s="16"/>
    </row>
    <row r="8" spans="3:8" ht="12.75" customHeight="1">
      <c r="C8" s="1" t="s">
        <v>57</v>
      </c>
      <c r="F8" s="14"/>
      <c r="G8" s="15"/>
      <c r="H8" s="16"/>
    </row>
    <row r="9" spans="1:8" ht="12.75" customHeight="1">
      <c r="A9">
        <v>1</v>
      </c>
      <c r="B9" t="s">
        <v>76</v>
      </c>
      <c r="C9" t="s">
        <v>74</v>
      </c>
      <c r="D9" t="s">
        <v>75</v>
      </c>
      <c r="E9" s="74">
        <v>45660</v>
      </c>
      <c r="F9" s="14">
        <v>140.95242</v>
      </c>
      <c r="G9" s="15">
        <v>0.021400000000000002</v>
      </c>
      <c r="H9" s="16"/>
    </row>
    <row r="10" spans="1:11" ht="12.75" customHeight="1">
      <c r="A10">
        <v>2</v>
      </c>
      <c r="B10" t="s">
        <v>79</v>
      </c>
      <c r="C10" t="s">
        <v>77</v>
      </c>
      <c r="D10" t="s">
        <v>78</v>
      </c>
      <c r="E10" s="74">
        <v>3220</v>
      </c>
      <c r="F10" s="14">
        <v>100.00837</v>
      </c>
      <c r="G10" s="15">
        <v>0.0152</v>
      </c>
      <c r="H10" s="16"/>
      <c r="J10" s="17" t="s">
        <v>17</v>
      </c>
      <c r="K10" s="17" t="s">
        <v>18</v>
      </c>
    </row>
    <row r="11" spans="1:11" ht="12.75" customHeight="1">
      <c r="A11">
        <v>3</v>
      </c>
      <c r="B11" t="s">
        <v>82</v>
      </c>
      <c r="C11" t="s">
        <v>80</v>
      </c>
      <c r="D11" t="s">
        <v>81</v>
      </c>
      <c r="E11" s="74">
        <v>10960</v>
      </c>
      <c r="F11" s="14">
        <v>93.58196</v>
      </c>
      <c r="G11" s="15">
        <v>0.014199999999999999</v>
      </c>
      <c r="H11" s="16"/>
      <c r="J11" s="15" t="s">
        <v>13</v>
      </c>
      <c r="K11" s="15">
        <v>0.2495</v>
      </c>
    </row>
    <row r="12" spans="1:11" ht="12.75" customHeight="1">
      <c r="A12">
        <v>4</v>
      </c>
      <c r="B12" t="s">
        <v>85</v>
      </c>
      <c r="C12" t="s">
        <v>83</v>
      </c>
      <c r="D12" t="s">
        <v>84</v>
      </c>
      <c r="E12" s="74">
        <v>12500</v>
      </c>
      <c r="F12" s="14">
        <v>74.25</v>
      </c>
      <c r="G12" s="15">
        <v>0.0113</v>
      </c>
      <c r="H12" s="16"/>
      <c r="J12" s="15" t="s">
        <v>170</v>
      </c>
      <c r="K12" s="15">
        <v>0.18530000000000002</v>
      </c>
    </row>
    <row r="13" spans="1:11" ht="12.75" customHeight="1">
      <c r="A13">
        <v>5</v>
      </c>
      <c r="B13" t="s">
        <v>88</v>
      </c>
      <c r="C13" t="s">
        <v>86</v>
      </c>
      <c r="D13" t="s">
        <v>87</v>
      </c>
      <c r="E13" s="74">
        <v>10090</v>
      </c>
      <c r="F13" s="14">
        <v>72.511785</v>
      </c>
      <c r="G13" s="15">
        <v>0.011000000000000001</v>
      </c>
      <c r="H13" s="16"/>
      <c r="J13" s="15" t="s">
        <v>16</v>
      </c>
      <c r="K13" s="15">
        <v>0.1456</v>
      </c>
    </row>
    <row r="14" spans="1:11" ht="12.75" customHeight="1">
      <c r="A14">
        <v>6</v>
      </c>
      <c r="B14" t="s">
        <v>93</v>
      </c>
      <c r="C14" t="s">
        <v>92</v>
      </c>
      <c r="D14" t="s">
        <v>84</v>
      </c>
      <c r="E14" s="74">
        <v>8980</v>
      </c>
      <c r="F14" s="14">
        <v>72.17675</v>
      </c>
      <c r="G14" s="15">
        <v>0.011000000000000001</v>
      </c>
      <c r="H14" s="16"/>
      <c r="J14" s="15" t="s">
        <v>32</v>
      </c>
      <c r="K14" s="15">
        <v>0.10210000000000001</v>
      </c>
    </row>
    <row r="15" spans="1:11" ht="12.75" customHeight="1">
      <c r="A15">
        <v>7</v>
      </c>
      <c r="B15" t="s">
        <v>91</v>
      </c>
      <c r="C15" t="s">
        <v>89</v>
      </c>
      <c r="D15" t="s">
        <v>78</v>
      </c>
      <c r="E15" s="74">
        <v>3400</v>
      </c>
      <c r="F15" s="14">
        <v>69.1288</v>
      </c>
      <c r="G15" s="15">
        <v>0.0105</v>
      </c>
      <c r="H15" s="16"/>
      <c r="J15" s="15" t="s">
        <v>20</v>
      </c>
      <c r="K15" s="15">
        <v>0.0721</v>
      </c>
    </row>
    <row r="16" spans="1:11" ht="12.75" customHeight="1">
      <c r="A16">
        <v>8</v>
      </c>
      <c r="B16" t="s">
        <v>97</v>
      </c>
      <c r="C16" t="s">
        <v>94</v>
      </c>
      <c r="D16" t="s">
        <v>95</v>
      </c>
      <c r="E16" s="74">
        <v>6020</v>
      </c>
      <c r="F16" s="14">
        <v>43.61791</v>
      </c>
      <c r="G16" s="15">
        <v>0.0066</v>
      </c>
      <c r="H16" s="16"/>
      <c r="J16" s="15" t="s">
        <v>78</v>
      </c>
      <c r="K16" s="15">
        <v>0.0342</v>
      </c>
    </row>
    <row r="17" spans="1:11" ht="12.75" customHeight="1">
      <c r="A17">
        <v>9</v>
      </c>
      <c r="B17" t="s">
        <v>110</v>
      </c>
      <c r="C17" t="s">
        <v>108</v>
      </c>
      <c r="D17" t="s">
        <v>90</v>
      </c>
      <c r="E17" s="74">
        <v>8500</v>
      </c>
      <c r="F17" s="14">
        <v>35.44075</v>
      </c>
      <c r="G17" s="15">
        <v>0.0054</v>
      </c>
      <c r="H17" s="16"/>
      <c r="J17" s="15" t="s">
        <v>84</v>
      </c>
      <c r="K17" s="15">
        <v>0.030600000000000002</v>
      </c>
    </row>
    <row r="18" spans="1:11" ht="12.75" customHeight="1">
      <c r="A18">
        <v>10</v>
      </c>
      <c r="B18" t="s">
        <v>99</v>
      </c>
      <c r="C18" t="s">
        <v>98</v>
      </c>
      <c r="D18" t="s">
        <v>90</v>
      </c>
      <c r="E18" s="74">
        <v>6430</v>
      </c>
      <c r="F18" s="14">
        <v>33.51316</v>
      </c>
      <c r="G18" s="15">
        <v>0.0051</v>
      </c>
      <c r="H18" s="16"/>
      <c r="J18" s="15" t="s">
        <v>75</v>
      </c>
      <c r="K18" s="15">
        <v>0.026600000000000002</v>
      </c>
    </row>
    <row r="19" spans="1:11" ht="12.75" customHeight="1">
      <c r="A19">
        <v>11</v>
      </c>
      <c r="B19" t="s">
        <v>107</v>
      </c>
      <c r="C19" t="s">
        <v>105</v>
      </c>
      <c r="D19" t="s">
        <v>90</v>
      </c>
      <c r="E19" s="74">
        <v>1439</v>
      </c>
      <c r="F19" s="14">
        <v>32.994831</v>
      </c>
      <c r="G19" s="15">
        <v>0.005</v>
      </c>
      <c r="H19" s="16"/>
      <c r="J19" s="15" t="s">
        <v>90</v>
      </c>
      <c r="K19" s="15">
        <v>0.019</v>
      </c>
    </row>
    <row r="20" spans="1:11" ht="12.75" customHeight="1">
      <c r="A20">
        <v>12</v>
      </c>
      <c r="B20" t="s">
        <v>119</v>
      </c>
      <c r="C20" t="s">
        <v>117</v>
      </c>
      <c r="D20" t="s">
        <v>106</v>
      </c>
      <c r="E20" s="74">
        <v>24100</v>
      </c>
      <c r="F20" s="14">
        <v>31.5469</v>
      </c>
      <c r="G20" s="15">
        <v>0.0048</v>
      </c>
      <c r="H20" s="16"/>
      <c r="J20" s="15" t="s">
        <v>81</v>
      </c>
      <c r="K20" s="15">
        <v>0.0182</v>
      </c>
    </row>
    <row r="21" spans="1:11" ht="12.75" customHeight="1">
      <c r="A21">
        <v>13</v>
      </c>
      <c r="B21" t="s">
        <v>101</v>
      </c>
      <c r="C21" t="s">
        <v>100</v>
      </c>
      <c r="D21" t="s">
        <v>84</v>
      </c>
      <c r="E21" s="74">
        <v>2020</v>
      </c>
      <c r="F21" s="14">
        <v>30.68279</v>
      </c>
      <c r="G21" s="15">
        <v>0.004699999999999999</v>
      </c>
      <c r="H21" s="16"/>
      <c r="J21" s="15" t="s">
        <v>35</v>
      </c>
      <c r="K21" s="15">
        <v>0.0167</v>
      </c>
    </row>
    <row r="22" spans="1:11" ht="12.75" customHeight="1">
      <c r="A22">
        <v>14</v>
      </c>
      <c r="B22" t="s">
        <v>116</v>
      </c>
      <c r="C22" t="s">
        <v>114</v>
      </c>
      <c r="D22" t="s">
        <v>78</v>
      </c>
      <c r="E22" s="74">
        <v>2189</v>
      </c>
      <c r="F22" s="14">
        <v>30.09875</v>
      </c>
      <c r="G22" s="15">
        <v>0.0046</v>
      </c>
      <c r="H22" s="16"/>
      <c r="J22" s="15" t="s">
        <v>191</v>
      </c>
      <c r="K22" s="15">
        <v>0.0126</v>
      </c>
    </row>
    <row r="23" spans="1:11" ht="12.75" customHeight="1">
      <c r="A23">
        <v>15</v>
      </c>
      <c r="B23" t="s">
        <v>122</v>
      </c>
      <c r="C23" t="s">
        <v>120</v>
      </c>
      <c r="D23" t="s">
        <v>109</v>
      </c>
      <c r="E23" s="74">
        <v>10850</v>
      </c>
      <c r="F23" s="14">
        <v>27.032775</v>
      </c>
      <c r="G23" s="15">
        <v>0.0040999999999999995</v>
      </c>
      <c r="H23" s="16"/>
      <c r="J23" s="15" t="s">
        <v>96</v>
      </c>
      <c r="K23" s="15">
        <v>0.0113</v>
      </c>
    </row>
    <row r="24" spans="1:11" ht="12.75" customHeight="1">
      <c r="A24">
        <v>16</v>
      </c>
      <c r="B24" t="s">
        <v>104</v>
      </c>
      <c r="C24" t="s">
        <v>102</v>
      </c>
      <c r="D24" t="s">
        <v>96</v>
      </c>
      <c r="E24" s="74">
        <v>3420</v>
      </c>
      <c r="F24" s="14">
        <v>26.78715</v>
      </c>
      <c r="G24" s="15">
        <v>0.0040999999999999995</v>
      </c>
      <c r="H24" s="16"/>
      <c r="J24" s="15" t="s">
        <v>87</v>
      </c>
      <c r="K24" s="15">
        <v>0.011000000000000001</v>
      </c>
    </row>
    <row r="25" spans="1:11" ht="12.75" customHeight="1">
      <c r="A25">
        <v>17</v>
      </c>
      <c r="B25" t="s">
        <v>125</v>
      </c>
      <c r="C25" t="s">
        <v>123</v>
      </c>
      <c r="D25" t="s">
        <v>103</v>
      </c>
      <c r="E25" s="74">
        <v>8720</v>
      </c>
      <c r="F25" s="14">
        <v>26.08152</v>
      </c>
      <c r="G25" s="15">
        <v>0.004</v>
      </c>
      <c r="H25" s="16"/>
      <c r="J25" s="15" t="s">
        <v>95</v>
      </c>
      <c r="K25" s="15">
        <v>0.0066</v>
      </c>
    </row>
    <row r="26" spans="1:11" ht="12.75" customHeight="1">
      <c r="A26">
        <v>18</v>
      </c>
      <c r="B26" t="s">
        <v>127</v>
      </c>
      <c r="C26" t="s">
        <v>126</v>
      </c>
      <c r="D26" t="s">
        <v>90</v>
      </c>
      <c r="E26" s="74">
        <v>2890</v>
      </c>
      <c r="F26" s="14">
        <v>23.01018</v>
      </c>
      <c r="G26" s="15">
        <v>0.0034999999999999996</v>
      </c>
      <c r="H26" s="16"/>
      <c r="J26" s="15" t="s">
        <v>106</v>
      </c>
      <c r="K26" s="15">
        <v>0.0048</v>
      </c>
    </row>
    <row r="27" spans="1:11" ht="12.75" customHeight="1">
      <c r="A27">
        <v>19</v>
      </c>
      <c r="B27" t="s">
        <v>113</v>
      </c>
      <c r="C27" t="s">
        <v>111</v>
      </c>
      <c r="D27" t="s">
        <v>96</v>
      </c>
      <c r="E27" s="74">
        <v>7000</v>
      </c>
      <c r="F27" s="14">
        <v>20.9475</v>
      </c>
      <c r="G27" s="15">
        <v>0.0032</v>
      </c>
      <c r="H27" s="16"/>
      <c r="J27" s="15" t="s">
        <v>109</v>
      </c>
      <c r="K27" s="15">
        <v>0.0040999999999999995</v>
      </c>
    </row>
    <row r="28" spans="1:11" ht="12.75" customHeight="1">
      <c r="A28">
        <v>20</v>
      </c>
      <c r="B28" t="s">
        <v>135</v>
      </c>
      <c r="C28" t="s">
        <v>134</v>
      </c>
      <c r="D28" t="s">
        <v>75</v>
      </c>
      <c r="E28" s="74">
        <v>4800</v>
      </c>
      <c r="F28" s="14">
        <v>20.2056</v>
      </c>
      <c r="G28" s="15">
        <v>0.0031</v>
      </c>
      <c r="H28" s="16"/>
      <c r="J28" s="15" t="s">
        <v>103</v>
      </c>
      <c r="K28" s="15">
        <v>0.004</v>
      </c>
    </row>
    <row r="29" spans="1:11" ht="12.75" customHeight="1">
      <c r="A29">
        <v>21</v>
      </c>
      <c r="B29" t="s">
        <v>141</v>
      </c>
      <c r="C29" t="s">
        <v>140</v>
      </c>
      <c r="D29" t="s">
        <v>81</v>
      </c>
      <c r="E29" s="74">
        <v>6000</v>
      </c>
      <c r="F29" s="14">
        <v>16.38</v>
      </c>
      <c r="G29" s="15">
        <v>0.0025</v>
      </c>
      <c r="H29" s="16"/>
      <c r="J29" s="15" t="s">
        <v>112</v>
      </c>
      <c r="K29" s="15">
        <v>0.0008</v>
      </c>
    </row>
    <row r="30" spans="1:11" ht="12.75" customHeight="1">
      <c r="A30">
        <v>22</v>
      </c>
      <c r="B30" t="s">
        <v>129</v>
      </c>
      <c r="C30" t="s">
        <v>128</v>
      </c>
      <c r="D30" t="s">
        <v>96</v>
      </c>
      <c r="E30" s="74">
        <v>820</v>
      </c>
      <c r="F30" s="14">
        <v>15.0634</v>
      </c>
      <c r="G30" s="15">
        <v>0.0023</v>
      </c>
      <c r="H30" s="16"/>
      <c r="J30" s="15" t="s">
        <v>121</v>
      </c>
      <c r="K30" s="15">
        <v>0.0005</v>
      </c>
    </row>
    <row r="31" spans="1:11" ht="12.75" customHeight="1">
      <c r="A31">
        <v>23</v>
      </c>
      <c r="B31" t="s">
        <v>149</v>
      </c>
      <c r="C31" t="s">
        <v>148</v>
      </c>
      <c r="D31" t="s">
        <v>75</v>
      </c>
      <c r="E31" s="74">
        <v>640</v>
      </c>
      <c r="F31" s="14">
        <v>14.08544</v>
      </c>
      <c r="G31" s="15">
        <v>0.0021</v>
      </c>
      <c r="H31" s="16"/>
      <c r="J31" s="15" t="s">
        <v>40</v>
      </c>
      <c r="K31" s="15">
        <v>0.0444</v>
      </c>
    </row>
    <row r="32" spans="1:11" ht="12.75" customHeight="1">
      <c r="A32">
        <v>24</v>
      </c>
      <c r="B32" t="s">
        <v>131</v>
      </c>
      <c r="C32" t="s">
        <v>130</v>
      </c>
      <c r="D32" t="s">
        <v>78</v>
      </c>
      <c r="E32" s="74">
        <v>1300</v>
      </c>
      <c r="F32" s="14">
        <v>13.52585</v>
      </c>
      <c r="G32" s="15">
        <v>0.0021</v>
      </c>
      <c r="H32" s="16"/>
      <c r="J32" s="15"/>
      <c r="K32" s="15"/>
    </row>
    <row r="33" spans="1:8" ht="12.75" customHeight="1">
      <c r="A33">
        <v>25</v>
      </c>
      <c r="B33" t="s">
        <v>151</v>
      </c>
      <c r="C33" t="s">
        <v>150</v>
      </c>
      <c r="D33" t="s">
        <v>84</v>
      </c>
      <c r="E33" s="74">
        <v>3500</v>
      </c>
      <c r="F33" s="14">
        <v>12.48625</v>
      </c>
      <c r="G33" s="15">
        <v>0.0019</v>
      </c>
      <c r="H33" s="16"/>
    </row>
    <row r="34" spans="1:8" ht="12.75" customHeight="1">
      <c r="A34">
        <v>26</v>
      </c>
      <c r="B34" t="s">
        <v>137</v>
      </c>
      <c r="C34" t="s">
        <v>136</v>
      </c>
      <c r="D34" t="s">
        <v>78</v>
      </c>
      <c r="E34" s="74">
        <v>2500</v>
      </c>
      <c r="F34" s="14">
        <v>12.09</v>
      </c>
      <c r="G34" s="15">
        <v>0.0018</v>
      </c>
      <c r="H34" s="16"/>
    </row>
    <row r="35" spans="1:8" ht="12.75" customHeight="1">
      <c r="A35">
        <v>27</v>
      </c>
      <c r="B35" t="s">
        <v>133</v>
      </c>
      <c r="C35" t="s">
        <v>132</v>
      </c>
      <c r="D35" t="s">
        <v>84</v>
      </c>
      <c r="E35" s="74">
        <v>1700</v>
      </c>
      <c r="F35" s="14">
        <v>11.2132</v>
      </c>
      <c r="G35" s="15">
        <v>0.0017000000000000001</v>
      </c>
      <c r="H35" s="16"/>
    </row>
    <row r="36" spans="1:8" ht="12.75" customHeight="1">
      <c r="A36">
        <v>28</v>
      </c>
      <c r="B36" t="s">
        <v>153</v>
      </c>
      <c r="C36" t="s">
        <v>152</v>
      </c>
      <c r="D36" t="s">
        <v>81</v>
      </c>
      <c r="E36" s="74">
        <v>6000</v>
      </c>
      <c r="F36" s="14">
        <v>10.065</v>
      </c>
      <c r="G36" s="15">
        <v>0.0015</v>
      </c>
      <c r="H36" s="16"/>
    </row>
    <row r="37" spans="1:8" ht="12.75" customHeight="1">
      <c r="A37">
        <v>29</v>
      </c>
      <c r="B37" t="s">
        <v>139</v>
      </c>
      <c r="C37" t="s">
        <v>138</v>
      </c>
      <c r="D37" t="s">
        <v>96</v>
      </c>
      <c r="E37" s="74">
        <v>340</v>
      </c>
      <c r="F37" s="14">
        <v>6.9581</v>
      </c>
      <c r="G37" s="15">
        <v>0.0011</v>
      </c>
      <c r="H37" s="16"/>
    </row>
    <row r="38" spans="1:8" ht="12.75" customHeight="1">
      <c r="A38">
        <v>30</v>
      </c>
      <c r="B38" t="s">
        <v>163</v>
      </c>
      <c r="C38" t="s">
        <v>162</v>
      </c>
      <c r="D38" t="s">
        <v>112</v>
      </c>
      <c r="E38" s="74">
        <v>540</v>
      </c>
      <c r="F38" s="14">
        <v>5.20614</v>
      </c>
      <c r="G38" s="15">
        <v>0.0008</v>
      </c>
      <c r="H38" s="16"/>
    </row>
    <row r="39" spans="1:8" ht="12.75" customHeight="1">
      <c r="A39">
        <v>31</v>
      </c>
      <c r="B39" t="s">
        <v>161</v>
      </c>
      <c r="C39" t="s">
        <v>160</v>
      </c>
      <c r="D39" t="s">
        <v>96</v>
      </c>
      <c r="E39" s="74">
        <v>300</v>
      </c>
      <c r="F39" s="14">
        <v>3.73065</v>
      </c>
      <c r="G39" s="15">
        <v>0.0006</v>
      </c>
      <c r="H39" s="16"/>
    </row>
    <row r="40" spans="1:8" ht="12.75" customHeight="1">
      <c r="A40">
        <v>32</v>
      </c>
      <c r="B40" t="s">
        <v>165</v>
      </c>
      <c r="C40" t="s">
        <v>164</v>
      </c>
      <c r="D40" t="s">
        <v>121</v>
      </c>
      <c r="E40" s="74">
        <v>1342</v>
      </c>
      <c r="F40" s="14">
        <v>3.351645</v>
      </c>
      <c r="G40" s="15">
        <v>0.0005</v>
      </c>
      <c r="H40" s="16"/>
    </row>
    <row r="41" spans="3:9" ht="12.75" customHeight="1">
      <c r="C41" s="18" t="s">
        <v>31</v>
      </c>
      <c r="D41" s="18"/>
      <c r="E41" s="71"/>
      <c r="F41" s="19">
        <f>SUM(F9:F40)</f>
        <v>1128.7255759999996</v>
      </c>
      <c r="G41" s="20">
        <f>SUM(G9:G40)</f>
        <v>0.17169999999999996</v>
      </c>
      <c r="H41" s="21"/>
      <c r="I41" s="59"/>
    </row>
    <row r="42" spans="6:8" ht="12.75" customHeight="1">
      <c r="F42" s="14"/>
      <c r="G42" s="15"/>
      <c r="H42" s="16"/>
    </row>
    <row r="43" spans="3:8" ht="12.75" customHeight="1">
      <c r="C43" s="1" t="s">
        <v>10</v>
      </c>
      <c r="F43" s="14"/>
      <c r="G43" s="15"/>
      <c r="H43" s="16"/>
    </row>
    <row r="44" spans="3:8" ht="12.75" customHeight="1">
      <c r="C44" s="1" t="s">
        <v>11</v>
      </c>
      <c r="F44" s="14"/>
      <c r="G44" s="15"/>
      <c r="H44" s="16"/>
    </row>
    <row r="45" spans="1:8" ht="12.75" customHeight="1">
      <c r="A45">
        <v>33</v>
      </c>
      <c r="B45" t="s">
        <v>193</v>
      </c>
      <c r="C45" t="s">
        <v>192</v>
      </c>
      <c r="D45" t="s">
        <v>16</v>
      </c>
      <c r="E45" s="74">
        <v>100000000</v>
      </c>
      <c r="F45" s="14">
        <v>958.714</v>
      </c>
      <c r="G45" s="15">
        <v>0.1456</v>
      </c>
      <c r="H45" s="16">
        <v>41653</v>
      </c>
    </row>
    <row r="46" spans="1:8" ht="12.75" customHeight="1">
      <c r="A46">
        <v>34</v>
      </c>
      <c r="B46" t="s">
        <v>27</v>
      </c>
      <c r="C46" t="s">
        <v>24</v>
      </c>
      <c r="D46" t="s">
        <v>13</v>
      </c>
      <c r="E46" s="74">
        <v>58000000</v>
      </c>
      <c r="F46" s="14">
        <v>557.0349</v>
      </c>
      <c r="G46" s="15">
        <v>0.08460000000000001</v>
      </c>
      <c r="H46" s="16">
        <v>41635</v>
      </c>
    </row>
    <row r="47" spans="1:8" ht="12.75" customHeight="1">
      <c r="A47">
        <v>35</v>
      </c>
      <c r="B47" t="s">
        <v>194</v>
      </c>
      <c r="C47" t="s">
        <v>12</v>
      </c>
      <c r="D47" t="s">
        <v>13</v>
      </c>
      <c r="E47" s="74">
        <v>50000000</v>
      </c>
      <c r="F47" s="14">
        <v>477.1085</v>
      </c>
      <c r="G47" s="15">
        <v>0.0725</v>
      </c>
      <c r="H47" s="16">
        <v>41666</v>
      </c>
    </row>
    <row r="48" spans="1:8" ht="12.75" customHeight="1">
      <c r="A48">
        <v>36</v>
      </c>
      <c r="B48" t="s">
        <v>195</v>
      </c>
      <c r="C48" t="s">
        <v>192</v>
      </c>
      <c r="D48" t="s">
        <v>20</v>
      </c>
      <c r="E48" s="74">
        <v>50000000</v>
      </c>
      <c r="F48" s="14">
        <v>474.649</v>
      </c>
      <c r="G48" s="15">
        <v>0.0721</v>
      </c>
      <c r="H48" s="16">
        <v>41680</v>
      </c>
    </row>
    <row r="49" spans="3:9" ht="12.75" customHeight="1">
      <c r="C49" s="18" t="s">
        <v>31</v>
      </c>
      <c r="D49" s="18"/>
      <c r="E49" s="71"/>
      <c r="F49" s="19">
        <f>SUM(F45:F48)</f>
        <v>2467.5064</v>
      </c>
      <c r="G49" s="20">
        <f>SUM(G45:G48)</f>
        <v>0.3748</v>
      </c>
      <c r="H49" s="21"/>
      <c r="I49" s="59"/>
    </row>
    <row r="50" spans="6:8" ht="12.75" customHeight="1">
      <c r="F50" s="14"/>
      <c r="G50" s="15"/>
      <c r="H50" s="16"/>
    </row>
    <row r="51" spans="3:8" ht="12.75" customHeight="1">
      <c r="C51" s="1" t="s">
        <v>34</v>
      </c>
      <c r="F51" s="14"/>
      <c r="G51" s="15"/>
      <c r="H51" s="16"/>
    </row>
    <row r="52" spans="1:8" ht="12.75" customHeight="1">
      <c r="A52">
        <v>37</v>
      </c>
      <c r="B52" t="s">
        <v>197</v>
      </c>
      <c r="C52" t="s">
        <v>196</v>
      </c>
      <c r="D52" t="s">
        <v>13</v>
      </c>
      <c r="E52" s="74">
        <v>67000000</v>
      </c>
      <c r="F52" s="14">
        <v>608.76602</v>
      </c>
      <c r="G52" s="15">
        <v>0.0924</v>
      </c>
      <c r="H52" s="16">
        <v>41838</v>
      </c>
    </row>
    <row r="53" spans="3:9" ht="12.75" customHeight="1">
      <c r="C53" s="18" t="s">
        <v>31</v>
      </c>
      <c r="D53" s="18"/>
      <c r="E53" s="71"/>
      <c r="F53" s="19">
        <f>SUM(F52:F52)</f>
        <v>608.76602</v>
      </c>
      <c r="G53" s="20">
        <f>SUM(G52:G52)</f>
        <v>0.0924</v>
      </c>
      <c r="H53" s="21"/>
      <c r="I53" s="59"/>
    </row>
    <row r="54" spans="6:8" ht="12.75" customHeight="1">
      <c r="F54" s="14"/>
      <c r="G54" s="15"/>
      <c r="H54" s="16"/>
    </row>
    <row r="55" spans="3:8" ht="12.75" customHeight="1">
      <c r="C55" s="1" t="s">
        <v>56</v>
      </c>
      <c r="F55" s="14"/>
      <c r="G55" s="15"/>
      <c r="H55" s="16"/>
    </row>
    <row r="56" spans="3:8" ht="12.75" customHeight="1">
      <c r="C56" s="1" t="s">
        <v>57</v>
      </c>
      <c r="F56" s="14"/>
      <c r="G56" s="15"/>
      <c r="H56" s="16"/>
    </row>
    <row r="57" spans="1:8" ht="12.75" customHeight="1">
      <c r="A57">
        <v>38</v>
      </c>
      <c r="B57" t="s">
        <v>179</v>
      </c>
      <c r="C57" t="s">
        <v>178</v>
      </c>
      <c r="D57" t="s">
        <v>32</v>
      </c>
      <c r="E57" s="74">
        <v>75000000</v>
      </c>
      <c r="F57" s="14">
        <v>672.042</v>
      </c>
      <c r="G57" s="15">
        <v>0.10210000000000001</v>
      </c>
      <c r="H57" s="16">
        <v>44674</v>
      </c>
    </row>
    <row r="58" spans="1:8" ht="12.75" customHeight="1">
      <c r="A58">
        <v>39</v>
      </c>
      <c r="B58" t="s">
        <v>173</v>
      </c>
      <c r="C58" t="s">
        <v>172</v>
      </c>
      <c r="D58" t="s">
        <v>170</v>
      </c>
      <c r="E58" s="74">
        <v>50000000</v>
      </c>
      <c r="F58" s="14">
        <v>501.5275</v>
      </c>
      <c r="G58" s="15">
        <v>0.0762</v>
      </c>
      <c r="H58" s="16">
        <v>44430</v>
      </c>
    </row>
    <row r="59" spans="1:8" ht="12.75" customHeight="1">
      <c r="A59">
        <v>40</v>
      </c>
      <c r="B59" t="s">
        <v>199</v>
      </c>
      <c r="C59" t="s">
        <v>198</v>
      </c>
      <c r="D59" t="s">
        <v>170</v>
      </c>
      <c r="E59" s="74">
        <v>50000000</v>
      </c>
      <c r="F59" s="14">
        <v>480.816</v>
      </c>
      <c r="G59" s="15">
        <v>0.073</v>
      </c>
      <c r="H59" s="16">
        <v>44884</v>
      </c>
    </row>
    <row r="60" spans="1:8" ht="12.75" customHeight="1">
      <c r="A60">
        <v>41</v>
      </c>
      <c r="B60" t="s">
        <v>177</v>
      </c>
      <c r="C60" t="s">
        <v>176</v>
      </c>
      <c r="D60" t="s">
        <v>170</v>
      </c>
      <c r="E60" s="74">
        <v>25000000</v>
      </c>
      <c r="F60" s="14">
        <v>237.45475</v>
      </c>
      <c r="G60" s="15">
        <v>0.0361</v>
      </c>
      <c r="H60" s="16">
        <v>43296</v>
      </c>
    </row>
    <row r="61" spans="1:8" ht="12.75" customHeight="1">
      <c r="A61">
        <v>42</v>
      </c>
      <c r="B61" t="s">
        <v>65</v>
      </c>
      <c r="C61" t="s">
        <v>64</v>
      </c>
      <c r="D61" t="s">
        <v>35</v>
      </c>
      <c r="E61" s="74">
        <v>11018000</v>
      </c>
      <c r="F61" s="14">
        <v>110.046903</v>
      </c>
      <c r="G61" s="15">
        <v>0.0167</v>
      </c>
      <c r="H61" s="16">
        <v>41525</v>
      </c>
    </row>
    <row r="62" spans="1:8" ht="12.75" customHeight="1">
      <c r="A62">
        <v>43</v>
      </c>
      <c r="B62" t="s">
        <v>201</v>
      </c>
      <c r="C62" t="s">
        <v>200</v>
      </c>
      <c r="D62" t="s">
        <v>191</v>
      </c>
      <c r="E62" s="74">
        <v>8355000</v>
      </c>
      <c r="F62" s="14">
        <v>83.081953</v>
      </c>
      <c r="G62" s="15">
        <v>0.0126</v>
      </c>
      <c r="H62" s="16">
        <v>41531</v>
      </c>
    </row>
    <row r="63" spans="3:9" ht="12.75" customHeight="1">
      <c r="C63" s="18" t="s">
        <v>31</v>
      </c>
      <c r="D63" s="18"/>
      <c r="E63" s="71"/>
      <c r="F63" s="19">
        <f>SUM(F57:F62)</f>
        <v>2084.969106</v>
      </c>
      <c r="G63" s="20">
        <f>SUM(G57:G62)</f>
        <v>0.31670000000000004</v>
      </c>
      <c r="H63" s="21"/>
      <c r="I63" s="59"/>
    </row>
    <row r="64" spans="6:8" ht="12.75" customHeight="1">
      <c r="F64" s="14"/>
      <c r="G64" s="15"/>
      <c r="H64" s="16"/>
    </row>
    <row r="65" spans="3:8" ht="12.75" customHeight="1">
      <c r="C65" s="1" t="s">
        <v>68</v>
      </c>
      <c r="F65" s="14"/>
      <c r="G65" s="15"/>
      <c r="H65" s="16"/>
    </row>
    <row r="66" spans="3:8" ht="12.75" customHeight="1">
      <c r="C66" s="1" t="s">
        <v>69</v>
      </c>
      <c r="F66" s="14">
        <v>294.925938</v>
      </c>
      <c r="G66" s="15">
        <v>0.0444</v>
      </c>
      <c r="H66" s="16"/>
    </row>
    <row r="67" spans="3:9" ht="12.75" customHeight="1">
      <c r="C67" s="18" t="s">
        <v>31</v>
      </c>
      <c r="D67" s="18"/>
      <c r="E67" s="71"/>
      <c r="F67" s="19">
        <f>SUM(F66:F66)</f>
        <v>294.925938</v>
      </c>
      <c r="G67" s="20">
        <f>SUM(G66:G66)</f>
        <v>0.0444</v>
      </c>
      <c r="H67" s="21"/>
      <c r="I67" s="59"/>
    </row>
    <row r="68" spans="3:9" ht="12.75" customHeight="1">
      <c r="C68" s="22" t="s">
        <v>70</v>
      </c>
      <c r="D68" s="22"/>
      <c r="E68" s="72"/>
      <c r="F68" s="23">
        <f>SUM(F41,F49,F53,F63,F67)</f>
        <v>6584.893040000001</v>
      </c>
      <c r="G68" s="24">
        <f>SUM(G41,G49,G53,G63,G67)</f>
        <v>1</v>
      </c>
      <c r="H68" s="25"/>
      <c r="I68" s="60"/>
    </row>
    <row r="69" ht="12.75" customHeight="1"/>
    <row r="70" ht="12.75" customHeight="1">
      <c r="C70" s="1" t="s">
        <v>346</v>
      </c>
    </row>
    <row r="71" ht="12.75" customHeight="1">
      <c r="C71" s="1" t="s">
        <v>347</v>
      </c>
    </row>
    <row r="72" ht="12.75" customHeight="1">
      <c r="C72" s="1" t="s">
        <v>71</v>
      </c>
    </row>
    <row r="73" ht="12.75" customHeight="1">
      <c r="C73" s="1"/>
    </row>
    <row r="74" ht="12.75" customHeight="1">
      <c r="C74" s="1"/>
    </row>
    <row r="75" spans="3:6" ht="12.75" customHeight="1">
      <c r="C75" s="109" t="s">
        <v>349</v>
      </c>
      <c r="D75" s="110"/>
      <c r="E75" s="109"/>
      <c r="F75" s="93"/>
    </row>
    <row r="76" spans="3:6" ht="12.75" customHeight="1">
      <c r="C76" s="109" t="s">
        <v>383</v>
      </c>
      <c r="D76" s="110" t="s">
        <v>351</v>
      </c>
      <c r="E76" s="109"/>
      <c r="F76" s="93"/>
    </row>
    <row r="77" spans="3:6" ht="12.75" customHeight="1">
      <c r="C77" s="80" t="s">
        <v>459</v>
      </c>
      <c r="D77" s="151"/>
      <c r="E77" s="109"/>
      <c r="F77" s="93"/>
    </row>
    <row r="78" spans="3:6" ht="12.75" customHeight="1">
      <c r="C78" s="114" t="s">
        <v>425</v>
      </c>
      <c r="D78" s="96">
        <v>11.5192</v>
      </c>
      <c r="E78" s="117"/>
      <c r="F78" s="93"/>
    </row>
    <row r="79" spans="3:6" ht="12.75" customHeight="1">
      <c r="C79" s="114" t="s">
        <v>426</v>
      </c>
      <c r="D79" s="96">
        <v>10.0025</v>
      </c>
      <c r="E79" s="117"/>
      <c r="F79" s="93"/>
    </row>
    <row r="80" spans="3:6" ht="12.75" customHeight="1">
      <c r="C80" s="114" t="s">
        <v>427</v>
      </c>
      <c r="D80" s="96">
        <v>11.6011</v>
      </c>
      <c r="E80" s="117"/>
      <c r="F80" s="93"/>
    </row>
    <row r="81" spans="3:6" ht="12.75" customHeight="1">
      <c r="C81" s="114" t="s">
        <v>428</v>
      </c>
      <c r="D81" s="96">
        <v>10.1651</v>
      </c>
      <c r="E81" s="117"/>
      <c r="F81" s="93"/>
    </row>
    <row r="82" spans="3:6" ht="12.75" customHeight="1">
      <c r="C82" s="114" t="s">
        <v>429</v>
      </c>
      <c r="D82" s="96">
        <v>11.5627</v>
      </c>
      <c r="E82" s="117"/>
      <c r="F82" s="93"/>
    </row>
    <row r="83" spans="3:6" ht="12.75" customHeight="1">
      <c r="C83" s="82" t="s">
        <v>460</v>
      </c>
      <c r="D83" s="152"/>
      <c r="E83" s="117"/>
      <c r="F83" s="93"/>
    </row>
    <row r="84" spans="3:6" ht="12.75" customHeight="1">
      <c r="C84" s="114" t="s">
        <v>430</v>
      </c>
      <c r="D84" s="96">
        <v>11.3396</v>
      </c>
      <c r="E84" s="117"/>
      <c r="F84" s="153"/>
    </row>
    <row r="85" spans="3:6" ht="12.75" customHeight="1">
      <c r="C85" s="114" t="s">
        <v>472</v>
      </c>
      <c r="D85" s="96">
        <v>9.8465</v>
      </c>
      <c r="E85" s="117"/>
      <c r="F85" s="97"/>
    </row>
    <row r="86" spans="3:6" ht="12.75" customHeight="1">
      <c r="C86" s="114" t="s">
        <v>427</v>
      </c>
      <c r="D86" s="96">
        <v>11.4273</v>
      </c>
      <c r="E86" s="117"/>
      <c r="F86" s="97"/>
    </row>
    <row r="87" spans="3:6" ht="12.75" customHeight="1">
      <c r="C87" s="114" t="s">
        <v>432</v>
      </c>
      <c r="D87" s="96">
        <v>10.0102</v>
      </c>
      <c r="E87" s="117"/>
      <c r="F87" s="97"/>
    </row>
    <row r="88" spans="3:6" ht="12.75" customHeight="1">
      <c r="C88" s="114" t="s">
        <v>429</v>
      </c>
      <c r="D88" s="96">
        <v>11.3864</v>
      </c>
      <c r="E88" s="117"/>
      <c r="F88" s="97"/>
    </row>
    <row r="89" spans="3:6" ht="12.75" customHeight="1">
      <c r="C89" s="160" t="s">
        <v>363</v>
      </c>
      <c r="D89" s="121"/>
      <c r="E89" s="117"/>
      <c r="F89" s="97"/>
    </row>
    <row r="90" spans="3:9" ht="12.75" customHeight="1">
      <c r="C90" s="122" t="s">
        <v>467</v>
      </c>
      <c r="D90" s="117"/>
      <c r="E90" s="122"/>
      <c r="F90" s="117"/>
      <c r="G90" s="117"/>
      <c r="H90" s="117"/>
      <c r="I90" s="117"/>
    </row>
    <row r="91" spans="3:9" ht="12.75" customHeight="1">
      <c r="C91" s="125" t="s">
        <v>388</v>
      </c>
      <c r="D91" s="125" t="s">
        <v>389</v>
      </c>
      <c r="E91" s="125" t="s">
        <v>390</v>
      </c>
      <c r="F91" s="125" t="s">
        <v>391</v>
      </c>
      <c r="G91" s="125" t="s">
        <v>392</v>
      </c>
      <c r="H91" s="125" t="s">
        <v>393</v>
      </c>
      <c r="I91" s="125" t="s">
        <v>394</v>
      </c>
    </row>
    <row r="92" spans="3:9" ht="12.75" customHeight="1">
      <c r="C92" s="117" t="s">
        <v>395</v>
      </c>
      <c r="D92" s="126" t="s">
        <v>351</v>
      </c>
      <c r="E92" s="126" t="s">
        <v>351</v>
      </c>
      <c r="F92" s="126" t="s">
        <v>351</v>
      </c>
      <c r="G92" s="126" t="s">
        <v>351</v>
      </c>
      <c r="H92" s="126" t="s">
        <v>351</v>
      </c>
      <c r="I92" s="126" t="s">
        <v>351</v>
      </c>
    </row>
    <row r="93" spans="3:9" ht="12.75" customHeight="1">
      <c r="C93" s="117" t="s">
        <v>396</v>
      </c>
      <c r="D93" s="126" t="s">
        <v>351</v>
      </c>
      <c r="E93" s="126" t="s">
        <v>351</v>
      </c>
      <c r="F93" s="126" t="s">
        <v>351</v>
      </c>
      <c r="G93" s="126" t="s">
        <v>351</v>
      </c>
      <c r="H93" s="126" t="s">
        <v>351</v>
      </c>
      <c r="I93" s="126" t="s">
        <v>351</v>
      </c>
    </row>
    <row r="94" spans="3:9" ht="12.75" customHeight="1">
      <c r="C94" s="127"/>
      <c r="D94" s="115"/>
      <c r="E94" s="117"/>
      <c r="F94" s="118"/>
      <c r="G94" s="119"/>
      <c r="H94" s="117"/>
      <c r="I94" s="117"/>
    </row>
    <row r="95" spans="3:9" ht="12.75" customHeight="1">
      <c r="C95" s="122" t="s">
        <v>464</v>
      </c>
      <c r="D95" s="117"/>
      <c r="E95" s="117"/>
      <c r="F95" s="117"/>
      <c r="G95" s="117"/>
      <c r="H95" s="117"/>
      <c r="I95" s="117"/>
    </row>
    <row r="96" spans="3:9" ht="12.75" customHeight="1">
      <c r="C96" s="125" t="s">
        <v>388</v>
      </c>
      <c r="D96" s="125" t="s">
        <v>389</v>
      </c>
      <c r="E96" s="125" t="s">
        <v>397</v>
      </c>
      <c r="F96" s="125" t="s">
        <v>398</v>
      </c>
      <c r="G96" s="125" t="s">
        <v>399</v>
      </c>
      <c r="H96" s="125" t="s">
        <v>400</v>
      </c>
      <c r="I96" s="117"/>
    </row>
    <row r="97" spans="3:9" ht="12.75" customHeight="1">
      <c r="C97" s="128" t="s">
        <v>395</v>
      </c>
      <c r="D97" s="129" t="s">
        <v>351</v>
      </c>
      <c r="E97" s="129" t="s">
        <v>351</v>
      </c>
      <c r="F97" s="129" t="s">
        <v>351</v>
      </c>
      <c r="G97" s="129" t="s">
        <v>351</v>
      </c>
      <c r="H97" s="129" t="s">
        <v>351</v>
      </c>
      <c r="I97" s="117"/>
    </row>
    <row r="98" spans="3:9" ht="12.75" customHeight="1">
      <c r="C98" s="128" t="s">
        <v>396</v>
      </c>
      <c r="D98" s="129" t="s">
        <v>351</v>
      </c>
      <c r="E98" s="129" t="s">
        <v>351</v>
      </c>
      <c r="F98" s="129" t="s">
        <v>351</v>
      </c>
      <c r="G98" s="129" t="s">
        <v>351</v>
      </c>
      <c r="H98" s="129" t="s">
        <v>351</v>
      </c>
      <c r="I98" s="130"/>
    </row>
    <row r="99" spans="3:9" ht="12.75" customHeight="1">
      <c r="C99" s="131"/>
      <c r="D99" s="132"/>
      <c r="E99" s="132"/>
      <c r="F99" s="132"/>
      <c r="G99" s="131"/>
      <c r="H99" s="133"/>
      <c r="I99" s="117"/>
    </row>
    <row r="100" spans="3:9" ht="12.75" customHeight="1">
      <c r="C100" s="122" t="s">
        <v>465</v>
      </c>
      <c r="D100" s="117"/>
      <c r="E100" s="122"/>
      <c r="F100" s="117"/>
      <c r="G100" s="117"/>
      <c r="H100" s="117"/>
      <c r="I100" s="117"/>
    </row>
    <row r="101" spans="3:9" ht="12.75" customHeight="1">
      <c r="C101" s="125" t="s">
        <v>388</v>
      </c>
      <c r="D101" s="125" t="s">
        <v>389</v>
      </c>
      <c r="E101" s="125" t="s">
        <v>390</v>
      </c>
      <c r="F101" s="125" t="s">
        <v>401</v>
      </c>
      <c r="G101" s="125" t="s">
        <v>402</v>
      </c>
      <c r="H101" s="125" t="s">
        <v>403</v>
      </c>
      <c r="I101" s="117"/>
    </row>
    <row r="102" spans="3:9" ht="12.75" customHeight="1">
      <c r="C102" s="117" t="s">
        <v>395</v>
      </c>
      <c r="D102" s="126" t="s">
        <v>351</v>
      </c>
      <c r="E102" s="126" t="s">
        <v>351</v>
      </c>
      <c r="F102" s="126" t="s">
        <v>351</v>
      </c>
      <c r="G102" s="126" t="s">
        <v>351</v>
      </c>
      <c r="H102" s="126" t="s">
        <v>351</v>
      </c>
      <c r="I102" s="117"/>
    </row>
    <row r="103" spans="3:9" ht="12.75" customHeight="1">
      <c r="C103" s="117" t="s">
        <v>396</v>
      </c>
      <c r="D103" s="126" t="s">
        <v>351</v>
      </c>
      <c r="E103" s="126" t="s">
        <v>351</v>
      </c>
      <c r="F103" s="126" t="s">
        <v>351</v>
      </c>
      <c r="G103" s="126" t="s">
        <v>351</v>
      </c>
      <c r="H103" s="126" t="s">
        <v>351</v>
      </c>
      <c r="I103" s="117"/>
    </row>
    <row r="104" spans="3:9" ht="12.75" customHeight="1">
      <c r="C104" s="131"/>
      <c r="D104" s="132"/>
      <c r="E104" s="132"/>
      <c r="F104" s="132"/>
      <c r="G104" s="131"/>
      <c r="H104" s="133"/>
      <c r="I104" s="117"/>
    </row>
    <row r="105" spans="3:9" ht="12.75" customHeight="1">
      <c r="C105" s="122" t="s">
        <v>466</v>
      </c>
      <c r="D105" s="117"/>
      <c r="E105" s="135"/>
      <c r="F105" s="117"/>
      <c r="G105" s="117"/>
      <c r="H105" s="133"/>
      <c r="I105" s="117"/>
    </row>
    <row r="106" spans="3:9" ht="12.75" customHeight="1">
      <c r="C106" s="125" t="s">
        <v>388</v>
      </c>
      <c r="D106" s="125" t="s">
        <v>389</v>
      </c>
      <c r="E106" s="125" t="s">
        <v>404</v>
      </c>
      <c r="F106" s="125" t="s">
        <v>405</v>
      </c>
      <c r="G106" s="125" t="s">
        <v>406</v>
      </c>
      <c r="H106" s="125" t="s">
        <v>400</v>
      </c>
      <c r="I106" s="117"/>
    </row>
    <row r="107" spans="3:9" ht="12.75" customHeight="1">
      <c r="C107" s="128" t="s">
        <v>395</v>
      </c>
      <c r="D107" s="129" t="s">
        <v>190</v>
      </c>
      <c r="E107" s="129" t="s">
        <v>407</v>
      </c>
      <c r="F107" s="129">
        <v>16</v>
      </c>
      <c r="G107" s="147">
        <v>168174.8</v>
      </c>
      <c r="H107" s="148">
        <v>74225.2</v>
      </c>
      <c r="I107" s="117"/>
    </row>
    <row r="108" spans="3:9" ht="12.75" customHeight="1">
      <c r="C108" s="128" t="s">
        <v>396</v>
      </c>
      <c r="D108" s="129" t="s">
        <v>351</v>
      </c>
      <c r="E108" s="129" t="s">
        <v>351</v>
      </c>
      <c r="F108" s="146" t="s">
        <v>351</v>
      </c>
      <c r="G108" s="147" t="s">
        <v>351</v>
      </c>
      <c r="H108" s="148" t="s">
        <v>351</v>
      </c>
      <c r="I108" s="117"/>
    </row>
    <row r="109" spans="3:6" ht="12.75" customHeight="1">
      <c r="C109" s="160"/>
      <c r="D109" s="121"/>
      <c r="E109" s="117"/>
      <c r="F109" s="97"/>
    </row>
    <row r="110" spans="3:6" ht="12.75" customHeight="1">
      <c r="C110" s="161" t="s">
        <v>382</v>
      </c>
      <c r="D110" s="121" t="s">
        <v>351</v>
      </c>
      <c r="E110" s="117"/>
      <c r="F110" s="93"/>
    </row>
    <row r="111" spans="3:6" ht="12.75" customHeight="1">
      <c r="C111" s="161" t="s">
        <v>365</v>
      </c>
      <c r="D111" s="121" t="s">
        <v>351</v>
      </c>
      <c r="E111" s="117"/>
      <c r="F111" s="93"/>
    </row>
    <row r="112" spans="3:6" ht="12.75" customHeight="1">
      <c r="C112" s="109" t="s">
        <v>366</v>
      </c>
      <c r="D112" s="121" t="s">
        <v>471</v>
      </c>
      <c r="E112" s="117"/>
      <c r="F112" s="93"/>
    </row>
    <row r="113" spans="3:6" ht="12.75" customHeight="1">
      <c r="C113" s="117" t="s">
        <v>433</v>
      </c>
      <c r="D113" s="117"/>
      <c r="E113" s="117"/>
      <c r="F113" s="93"/>
    </row>
    <row r="114" spans="3:6" ht="12.75" customHeight="1">
      <c r="C114" s="142" t="s">
        <v>368</v>
      </c>
      <c r="D114" s="143" t="s">
        <v>369</v>
      </c>
      <c r="E114" s="143" t="s">
        <v>370</v>
      </c>
      <c r="F114" s="93"/>
    </row>
    <row r="115" spans="3:6" ht="12.75" customHeight="1">
      <c r="C115" s="114" t="s">
        <v>426</v>
      </c>
      <c r="D115" s="121" t="s">
        <v>351</v>
      </c>
      <c r="E115" s="121" t="s">
        <v>351</v>
      </c>
      <c r="F115" s="93"/>
    </row>
    <row r="116" spans="3:6" ht="12.75" customHeight="1">
      <c r="C116" s="114" t="s">
        <v>428</v>
      </c>
      <c r="D116" s="121" t="s">
        <v>351</v>
      </c>
      <c r="E116" s="121" t="s">
        <v>351</v>
      </c>
      <c r="F116" s="93"/>
    </row>
    <row r="117" spans="3:6" ht="12.75" customHeight="1">
      <c r="C117" s="117" t="s">
        <v>415</v>
      </c>
      <c r="D117" s="117"/>
      <c r="E117" s="117"/>
      <c r="F117" s="93"/>
    </row>
    <row r="118" spans="3:6" ht="12.75" customHeight="1">
      <c r="C118" s="117" t="s">
        <v>373</v>
      </c>
      <c r="D118" s="109"/>
      <c r="E118" s="109"/>
      <c r="F118" s="93"/>
    </row>
    <row r="119" spans="3:6" ht="12.75" customHeight="1">
      <c r="C119" s="93"/>
      <c r="D119" s="93"/>
      <c r="E119" s="93"/>
      <c r="F119" s="93"/>
    </row>
    <row r="120" ht="12.75" customHeight="1">
      <c r="E120"/>
    </row>
    <row r="121" ht="12.75" customHeight="1">
      <c r="E121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0" customWidth="1"/>
    <col min="2" max="2" width="15.28125" style="0" customWidth="1"/>
    <col min="3" max="3" width="32.57421875" style="0" customWidth="1"/>
    <col min="4" max="4" width="15.57421875" style="0" customWidth="1"/>
    <col min="5" max="5" width="15.57421875" style="7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17.421875" style="0" customWidth="1"/>
    <col min="11" max="11" width="9.140625" style="0" customWidth="1"/>
    <col min="12" max="12" width="15.140625" style="57" customWidth="1"/>
  </cols>
  <sheetData>
    <row r="1" spans="1:8" ht="18.75">
      <c r="A1" s="2"/>
      <c r="B1" s="2"/>
      <c r="C1" s="179" t="s">
        <v>202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68"/>
      <c r="F2" s="6"/>
      <c r="G2" s="7"/>
      <c r="H2" s="62"/>
    </row>
    <row r="3" spans="1:8" ht="15.75" customHeight="1">
      <c r="A3" s="8"/>
      <c r="B3" s="8"/>
      <c r="C3" s="9"/>
      <c r="D3" s="3"/>
      <c r="E3" s="68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69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204</v>
      </c>
      <c r="C9" t="s">
        <v>203</v>
      </c>
      <c r="D9" t="s">
        <v>16</v>
      </c>
      <c r="E9" s="74">
        <v>5000000</v>
      </c>
      <c r="F9" s="14">
        <v>45.45145</v>
      </c>
      <c r="G9" s="15">
        <v>0.005699999999999999</v>
      </c>
      <c r="H9" s="16">
        <v>41856</v>
      </c>
    </row>
    <row r="10" spans="1:11" ht="12.75" customHeight="1">
      <c r="A10">
        <v>2</v>
      </c>
      <c r="B10" t="s">
        <v>27</v>
      </c>
      <c r="C10" t="s">
        <v>24</v>
      </c>
      <c r="D10" t="s">
        <v>13</v>
      </c>
      <c r="E10" s="74">
        <v>4000000</v>
      </c>
      <c r="F10" s="14">
        <v>38.4162</v>
      </c>
      <c r="G10" s="15">
        <v>0.0049</v>
      </c>
      <c r="H10" s="16">
        <v>41635</v>
      </c>
      <c r="J10" s="17" t="s">
        <v>17</v>
      </c>
      <c r="K10" s="17" t="s">
        <v>18</v>
      </c>
    </row>
    <row r="11" spans="3:11" ht="12.75" customHeight="1">
      <c r="C11" s="18" t="s">
        <v>31</v>
      </c>
      <c r="D11" s="18"/>
      <c r="E11" s="71"/>
      <c r="F11" s="19">
        <f>SUM(F9:F10)</f>
        <v>83.86765</v>
      </c>
      <c r="G11" s="20">
        <f>SUM(G9:G10)</f>
        <v>0.010599999999999998</v>
      </c>
      <c r="H11" s="21"/>
      <c r="I11" s="59"/>
      <c r="J11" s="15" t="s">
        <v>13</v>
      </c>
      <c r="K11" s="15">
        <v>0.1346</v>
      </c>
    </row>
    <row r="12" spans="6:11" ht="12.75" customHeight="1">
      <c r="F12" s="14"/>
      <c r="G12" s="15"/>
      <c r="H12" s="16"/>
      <c r="J12" s="15" t="s">
        <v>35</v>
      </c>
      <c r="K12" s="15">
        <v>0.1247</v>
      </c>
    </row>
    <row r="13" spans="3:11" ht="12.75" customHeight="1">
      <c r="C13" s="1" t="s">
        <v>34</v>
      </c>
      <c r="F13" s="14"/>
      <c r="G13" s="15"/>
      <c r="H13" s="16"/>
      <c r="J13" s="15" t="s">
        <v>29</v>
      </c>
      <c r="K13" s="15">
        <v>0.12380000000000001</v>
      </c>
    </row>
    <row r="14" spans="1:11" ht="12.75" customHeight="1">
      <c r="A14">
        <v>3</v>
      </c>
      <c r="B14" t="s">
        <v>197</v>
      </c>
      <c r="C14" t="s">
        <v>196</v>
      </c>
      <c r="D14" t="s">
        <v>13</v>
      </c>
      <c r="E14" s="74">
        <v>113000000</v>
      </c>
      <c r="F14" s="14">
        <v>1026.72478</v>
      </c>
      <c r="G14" s="15">
        <v>0.1297</v>
      </c>
      <c r="H14" s="16">
        <v>41838</v>
      </c>
      <c r="J14" s="15" t="s">
        <v>205</v>
      </c>
      <c r="K14" s="15">
        <v>0.1225</v>
      </c>
    </row>
    <row r="15" spans="1:11" ht="12.75" customHeight="1">
      <c r="A15">
        <v>4</v>
      </c>
      <c r="B15" t="s">
        <v>208</v>
      </c>
      <c r="C15" t="s">
        <v>206</v>
      </c>
      <c r="D15" t="s">
        <v>20</v>
      </c>
      <c r="E15" s="74">
        <v>88500000</v>
      </c>
      <c r="F15" s="14">
        <v>821.35611</v>
      </c>
      <c r="G15" s="15">
        <v>0.1038</v>
      </c>
      <c r="H15" s="16">
        <v>41738</v>
      </c>
      <c r="J15" s="15" t="s">
        <v>207</v>
      </c>
      <c r="K15" s="15">
        <v>0.1039</v>
      </c>
    </row>
    <row r="16" spans="3:11" ht="12.75" customHeight="1">
      <c r="C16" s="18" t="s">
        <v>31</v>
      </c>
      <c r="D16" s="18"/>
      <c r="E16" s="71"/>
      <c r="F16" s="19">
        <f>SUM(F14:F15)</f>
        <v>1848.08089</v>
      </c>
      <c r="G16" s="20">
        <f>SUM(G14:G15)</f>
        <v>0.2335</v>
      </c>
      <c r="H16" s="21"/>
      <c r="I16" s="59"/>
      <c r="J16" s="15" t="s">
        <v>20</v>
      </c>
      <c r="K16" s="15">
        <v>0.1038</v>
      </c>
    </row>
    <row r="17" spans="6:11" ht="12.75" customHeight="1">
      <c r="F17" s="14"/>
      <c r="G17" s="15"/>
      <c r="H17" s="16"/>
      <c r="J17" s="15" t="s">
        <v>191</v>
      </c>
      <c r="K17" s="15">
        <v>0.061799999999999994</v>
      </c>
    </row>
    <row r="18" spans="3:11" ht="12.75" customHeight="1">
      <c r="C18" s="1" t="s">
        <v>51</v>
      </c>
      <c r="F18" s="14"/>
      <c r="G18" s="15"/>
      <c r="H18" s="16"/>
      <c r="J18" s="15" t="s">
        <v>209</v>
      </c>
      <c r="K18" s="15">
        <v>0.061799999999999994</v>
      </c>
    </row>
    <row r="19" spans="1:11" ht="12.75" customHeight="1">
      <c r="A19">
        <v>5</v>
      </c>
      <c r="B19" t="s">
        <v>53</v>
      </c>
      <c r="C19" t="s">
        <v>348</v>
      </c>
      <c r="D19" t="s">
        <v>25</v>
      </c>
      <c r="E19" s="74">
        <v>15000000</v>
      </c>
      <c r="F19" s="14">
        <v>149.07915</v>
      </c>
      <c r="G19" s="15">
        <v>0.018799999999999997</v>
      </c>
      <c r="H19" s="16">
        <v>41543</v>
      </c>
      <c r="J19" s="15" t="s">
        <v>32</v>
      </c>
      <c r="K19" s="15">
        <v>0.060599999999999994</v>
      </c>
    </row>
    <row r="20" spans="3:11" ht="12.75" customHeight="1">
      <c r="C20" s="18" t="s">
        <v>31</v>
      </c>
      <c r="D20" s="18"/>
      <c r="E20" s="71"/>
      <c r="F20" s="19">
        <f>SUM(F19:F19)</f>
        <v>149.07915</v>
      </c>
      <c r="G20" s="20">
        <f>SUM(G19:G19)</f>
        <v>0.018799999999999997</v>
      </c>
      <c r="H20" s="21"/>
      <c r="I20" s="59"/>
      <c r="J20" s="15" t="s">
        <v>170</v>
      </c>
      <c r="K20" s="15">
        <v>0.0349</v>
      </c>
    </row>
    <row r="21" spans="6:11" ht="12.75" customHeight="1">
      <c r="F21" s="14"/>
      <c r="G21" s="15"/>
      <c r="H21" s="16"/>
      <c r="J21" s="15" t="s">
        <v>25</v>
      </c>
      <c r="K21" s="15">
        <v>0.018799999999999997</v>
      </c>
    </row>
    <row r="22" spans="3:11" ht="12.75" customHeight="1">
      <c r="C22" s="1" t="s">
        <v>56</v>
      </c>
      <c r="F22" s="14"/>
      <c r="G22" s="15"/>
      <c r="H22" s="16"/>
      <c r="J22" t="s">
        <v>16</v>
      </c>
      <c r="K22" s="75">
        <v>0.005699999999999999</v>
      </c>
    </row>
    <row r="23" spans="3:11" ht="12.75" customHeight="1">
      <c r="C23" s="1" t="s">
        <v>57</v>
      </c>
      <c r="F23" s="14"/>
      <c r="G23" s="15"/>
      <c r="H23" s="16"/>
      <c r="J23" t="s">
        <v>40</v>
      </c>
      <c r="K23" s="75">
        <v>0.0431</v>
      </c>
    </row>
    <row r="24" spans="1:8" ht="12.75" customHeight="1">
      <c r="A24">
        <v>6</v>
      </c>
      <c r="B24" t="s">
        <v>211</v>
      </c>
      <c r="C24" t="s">
        <v>210</v>
      </c>
      <c r="D24" t="s">
        <v>35</v>
      </c>
      <c r="E24" s="74">
        <v>100000000</v>
      </c>
      <c r="F24" s="14">
        <v>986.563</v>
      </c>
      <c r="G24" s="15">
        <v>0.1247</v>
      </c>
      <c r="H24" s="16">
        <v>42308</v>
      </c>
    </row>
    <row r="25" spans="1:8" ht="12.75" customHeight="1">
      <c r="A25">
        <v>7</v>
      </c>
      <c r="B25" t="s">
        <v>213</v>
      </c>
      <c r="C25" t="s">
        <v>212</v>
      </c>
      <c r="D25" t="s">
        <v>29</v>
      </c>
      <c r="E25" s="74">
        <v>100000000</v>
      </c>
      <c r="F25" s="14">
        <v>979.521</v>
      </c>
      <c r="G25" s="15">
        <v>0.12380000000000001</v>
      </c>
      <c r="H25" s="16">
        <v>42014</v>
      </c>
    </row>
    <row r="26" spans="1:8" ht="12.75" customHeight="1">
      <c r="A26">
        <v>8</v>
      </c>
      <c r="B26" t="s">
        <v>215</v>
      </c>
      <c r="C26" t="s">
        <v>214</v>
      </c>
      <c r="D26" t="s">
        <v>205</v>
      </c>
      <c r="E26" s="74">
        <v>100000000</v>
      </c>
      <c r="F26" s="14">
        <v>969.693</v>
      </c>
      <c r="G26" s="15">
        <v>0.1225</v>
      </c>
      <c r="H26" s="16">
        <v>41901</v>
      </c>
    </row>
    <row r="27" spans="1:8" ht="12.75" customHeight="1">
      <c r="A27">
        <v>9</v>
      </c>
      <c r="B27" t="s">
        <v>217</v>
      </c>
      <c r="C27" t="s">
        <v>216</v>
      </c>
      <c r="D27" t="s">
        <v>207</v>
      </c>
      <c r="E27" s="74">
        <v>85000000</v>
      </c>
      <c r="F27" s="14">
        <v>822.23305</v>
      </c>
      <c r="G27" s="15">
        <v>0.1039</v>
      </c>
      <c r="H27" s="16">
        <v>42549</v>
      </c>
    </row>
    <row r="28" spans="1:8" ht="12.75" customHeight="1">
      <c r="A28">
        <v>10</v>
      </c>
      <c r="B28" t="s">
        <v>219</v>
      </c>
      <c r="C28" t="s">
        <v>218</v>
      </c>
      <c r="D28" t="s">
        <v>191</v>
      </c>
      <c r="E28" s="74">
        <v>50000000</v>
      </c>
      <c r="F28" s="14">
        <v>489.434</v>
      </c>
      <c r="G28" s="15">
        <v>0.061799999999999994</v>
      </c>
      <c r="H28" s="16">
        <v>41897</v>
      </c>
    </row>
    <row r="29" spans="1:8" ht="12.75" customHeight="1">
      <c r="A29">
        <v>11</v>
      </c>
      <c r="B29" t="s">
        <v>221</v>
      </c>
      <c r="C29" t="s">
        <v>220</v>
      </c>
      <c r="D29" t="s">
        <v>209</v>
      </c>
      <c r="E29" s="74">
        <v>50000000</v>
      </c>
      <c r="F29" s="14">
        <v>489.358</v>
      </c>
      <c r="G29" s="15">
        <v>0.061799999999999994</v>
      </c>
      <c r="H29" s="16">
        <v>42024</v>
      </c>
    </row>
    <row r="30" spans="1:8" ht="12.75" customHeight="1">
      <c r="A30">
        <v>12</v>
      </c>
      <c r="B30" t="s">
        <v>222</v>
      </c>
      <c r="C30" t="s">
        <v>86</v>
      </c>
      <c r="D30" t="s">
        <v>170</v>
      </c>
      <c r="E30" s="74">
        <v>28000000</v>
      </c>
      <c r="F30" s="14">
        <v>275.91256</v>
      </c>
      <c r="G30" s="15">
        <v>0.0349</v>
      </c>
      <c r="H30" s="16">
        <v>41710</v>
      </c>
    </row>
    <row r="31" spans="3:9" ht="12.75" customHeight="1">
      <c r="C31" s="18" t="s">
        <v>31</v>
      </c>
      <c r="D31" s="18"/>
      <c r="E31" s="71"/>
      <c r="F31" s="19">
        <f>SUM(F24:F30)</f>
        <v>5012.71461</v>
      </c>
      <c r="G31" s="20">
        <f>SUM(G24:G30)</f>
        <v>0.6334</v>
      </c>
      <c r="H31" s="21"/>
      <c r="I31" s="59"/>
    </row>
    <row r="32" spans="6:8" ht="12.75" customHeight="1">
      <c r="F32" s="14"/>
      <c r="G32" s="15"/>
      <c r="H32" s="16"/>
    </row>
    <row r="33" spans="3:8" ht="12.75" customHeight="1">
      <c r="C33" s="1" t="s">
        <v>223</v>
      </c>
      <c r="F33" s="14"/>
      <c r="G33" s="15"/>
      <c r="H33" s="16"/>
    </row>
    <row r="34" spans="1:8" ht="12.75" customHeight="1">
      <c r="A34">
        <v>13</v>
      </c>
      <c r="B34" t="s">
        <v>225</v>
      </c>
      <c r="C34" t="s">
        <v>224</v>
      </c>
      <c r="D34" t="s">
        <v>32</v>
      </c>
      <c r="E34" s="74">
        <v>50000000</v>
      </c>
      <c r="F34" s="14">
        <v>479.989</v>
      </c>
      <c r="G34" s="15">
        <v>0.060599999999999994</v>
      </c>
      <c r="H34" s="16">
        <v>42275</v>
      </c>
    </row>
    <row r="35" spans="3:9" ht="12.75" customHeight="1">
      <c r="C35" s="18" t="s">
        <v>31</v>
      </c>
      <c r="D35" s="18"/>
      <c r="E35" s="71"/>
      <c r="F35" s="19">
        <f>SUM(F34:F34)</f>
        <v>479.989</v>
      </c>
      <c r="G35" s="20">
        <f>SUM(G34:G34)</f>
        <v>0.060599999999999994</v>
      </c>
      <c r="H35" s="21"/>
      <c r="I35" s="59"/>
    </row>
    <row r="36" spans="6:8" ht="12.75" customHeight="1">
      <c r="F36" s="14"/>
      <c r="G36" s="15"/>
      <c r="H36" s="16"/>
    </row>
    <row r="37" spans="3:8" ht="12.75" customHeight="1">
      <c r="C37" s="1" t="s">
        <v>67</v>
      </c>
      <c r="F37" s="14">
        <v>41.964654</v>
      </c>
      <c r="G37" s="15">
        <v>0.0053</v>
      </c>
      <c r="H37" s="16"/>
    </row>
    <row r="38" spans="3:9" ht="12.75" customHeight="1">
      <c r="C38" s="18" t="s">
        <v>31</v>
      </c>
      <c r="D38" s="18"/>
      <c r="E38" s="71"/>
      <c r="F38" s="19">
        <f>SUM(F37:F37)</f>
        <v>41.964654</v>
      </c>
      <c r="G38" s="20">
        <f>SUM(G37:G37)</f>
        <v>0.0053</v>
      </c>
      <c r="H38" s="21"/>
      <c r="I38" s="59"/>
    </row>
    <row r="39" spans="6:8" ht="12.75" customHeight="1">
      <c r="F39" s="14"/>
      <c r="G39" s="15"/>
      <c r="H39" s="16"/>
    </row>
    <row r="40" spans="3:8" ht="12.75" customHeight="1">
      <c r="C40" s="1" t="s">
        <v>68</v>
      </c>
      <c r="F40" s="14"/>
      <c r="G40" s="15"/>
      <c r="H40" s="16"/>
    </row>
    <row r="41" spans="3:8" ht="12.75" customHeight="1">
      <c r="C41" s="1" t="s">
        <v>69</v>
      </c>
      <c r="F41" s="14">
        <v>298.579836</v>
      </c>
      <c r="G41" s="15">
        <v>0.0378</v>
      </c>
      <c r="H41" s="16"/>
    </row>
    <row r="42" spans="3:9" ht="12.75" customHeight="1">
      <c r="C42" s="18" t="s">
        <v>31</v>
      </c>
      <c r="D42" s="18"/>
      <c r="E42" s="71"/>
      <c r="F42" s="19">
        <f>SUM(F41:F41)</f>
        <v>298.579836</v>
      </c>
      <c r="G42" s="20">
        <f>SUM(G41:G41)</f>
        <v>0.0378</v>
      </c>
      <c r="H42" s="21"/>
      <c r="I42" s="59"/>
    </row>
    <row r="43" spans="3:9" ht="12.75" customHeight="1">
      <c r="C43" s="22" t="s">
        <v>70</v>
      </c>
      <c r="D43" s="22"/>
      <c r="E43" s="72"/>
      <c r="F43" s="23">
        <f>SUM(F11,F16,F20,F31,F35,F38,F42)</f>
        <v>7914.27579</v>
      </c>
      <c r="G43" s="24">
        <f>SUM(G11,G16,G20,G31,G35,G38,G42)</f>
        <v>1</v>
      </c>
      <c r="H43" s="25"/>
      <c r="I43" s="60"/>
    </row>
    <row r="44" ht="12.75" customHeight="1"/>
    <row r="45" ht="12.75" customHeight="1">
      <c r="C45" s="1" t="s">
        <v>346</v>
      </c>
    </row>
    <row r="46" ht="12.75" customHeight="1">
      <c r="C46" s="1" t="s">
        <v>347</v>
      </c>
    </row>
    <row r="47" ht="12.75" customHeight="1"/>
    <row r="48" ht="12.75" customHeight="1"/>
    <row r="49" spans="3:7" ht="12.75" customHeight="1">
      <c r="C49" s="109" t="s">
        <v>349</v>
      </c>
      <c r="D49" s="109"/>
      <c r="E49" s="109"/>
      <c r="F49" s="111"/>
      <c r="G49" s="93"/>
    </row>
    <row r="50" spans="3:7" ht="12.75" customHeight="1">
      <c r="C50" s="109" t="s">
        <v>350</v>
      </c>
      <c r="D50" s="150" t="s">
        <v>351</v>
      </c>
      <c r="E50" s="109"/>
      <c r="F50" s="111"/>
      <c r="G50" s="93"/>
    </row>
    <row r="51" spans="3:7" ht="12.75" customHeight="1">
      <c r="C51" s="80" t="s">
        <v>459</v>
      </c>
      <c r="D51" s="109"/>
      <c r="E51" s="109"/>
      <c r="F51" s="111"/>
      <c r="G51" s="93"/>
    </row>
    <row r="52" spans="3:7" ht="12.75" customHeight="1">
      <c r="C52" s="114" t="s">
        <v>352</v>
      </c>
      <c r="D52" s="96">
        <v>1182.5893</v>
      </c>
      <c r="E52" s="109"/>
      <c r="F52" s="111"/>
      <c r="G52" s="93"/>
    </row>
    <row r="53" spans="3:7" ht="12.75" customHeight="1">
      <c r="C53" s="114" t="s">
        <v>353</v>
      </c>
      <c r="D53" s="96">
        <v>989.7037</v>
      </c>
      <c r="E53" s="109"/>
      <c r="F53" s="111"/>
      <c r="G53" s="93"/>
    </row>
    <row r="54" spans="3:7" ht="12.75" customHeight="1">
      <c r="C54" s="114" t="s">
        <v>354</v>
      </c>
      <c r="D54" s="96">
        <v>987.2581</v>
      </c>
      <c r="E54" s="109"/>
      <c r="F54" s="111"/>
      <c r="G54" s="93"/>
    </row>
    <row r="55" spans="3:7" ht="12.75" customHeight="1">
      <c r="C55" s="114" t="s">
        <v>355</v>
      </c>
      <c r="D55" s="96">
        <v>986.7258</v>
      </c>
      <c r="E55" s="109"/>
      <c r="F55" s="111"/>
      <c r="G55" s="93"/>
    </row>
    <row r="56" spans="3:7" ht="12.75" customHeight="1">
      <c r="C56" s="114" t="s">
        <v>356</v>
      </c>
      <c r="D56" s="96">
        <v>990.4541</v>
      </c>
      <c r="E56" s="109"/>
      <c r="F56" s="111"/>
      <c r="G56" s="93"/>
    </row>
    <row r="57" spans="3:7" ht="12.75" customHeight="1">
      <c r="C57" s="114" t="s">
        <v>420</v>
      </c>
      <c r="D57" s="96">
        <v>1182.7176</v>
      </c>
      <c r="E57" s="109"/>
      <c r="F57" s="111"/>
      <c r="G57" s="93"/>
    </row>
    <row r="58" spans="3:7" ht="12.75" customHeight="1">
      <c r="C58" s="114" t="s">
        <v>358</v>
      </c>
      <c r="D58" s="96">
        <v>1185.5625</v>
      </c>
      <c r="E58" s="109"/>
      <c r="F58" s="111"/>
      <c r="G58" s="93"/>
    </row>
    <row r="59" spans="3:7" ht="12.75" customHeight="1">
      <c r="C59" s="114" t="s">
        <v>361</v>
      </c>
      <c r="D59" s="121" t="s">
        <v>351</v>
      </c>
      <c r="E59" s="109"/>
      <c r="F59" s="111"/>
      <c r="G59" s="93"/>
    </row>
    <row r="60" spans="3:7" ht="12.75" customHeight="1">
      <c r="C60" s="114" t="s">
        <v>359</v>
      </c>
      <c r="D60" s="96">
        <v>988.7081</v>
      </c>
      <c r="E60" s="109"/>
      <c r="F60" s="111"/>
      <c r="G60" s="93"/>
    </row>
    <row r="61" spans="3:7" ht="12.75" customHeight="1">
      <c r="C61" s="114" t="s">
        <v>381</v>
      </c>
      <c r="D61" s="96">
        <v>1184.4238</v>
      </c>
      <c r="E61" s="109"/>
      <c r="F61" s="111"/>
      <c r="G61" s="93"/>
    </row>
    <row r="62" spans="3:7" ht="12.75" customHeight="1">
      <c r="C62" s="82" t="s">
        <v>460</v>
      </c>
      <c r="D62" s="110"/>
      <c r="E62" s="109"/>
      <c r="F62" s="111"/>
      <c r="G62" s="93"/>
    </row>
    <row r="63" spans="3:7" ht="12.75" customHeight="1">
      <c r="C63" s="114" t="s">
        <v>352</v>
      </c>
      <c r="D63" s="96">
        <v>1184.2189</v>
      </c>
      <c r="E63" s="153"/>
      <c r="F63" s="97"/>
      <c r="G63" s="93"/>
    </row>
    <row r="64" spans="3:7" ht="12.75" customHeight="1">
      <c r="C64" s="114" t="s">
        <v>353</v>
      </c>
      <c r="D64" s="96">
        <v>991.0673</v>
      </c>
      <c r="E64" s="97"/>
      <c r="F64" s="97"/>
      <c r="G64" s="93"/>
    </row>
    <row r="65" spans="3:7" ht="12.75" customHeight="1">
      <c r="C65" s="114" t="s">
        <v>354</v>
      </c>
      <c r="D65" s="96">
        <v>988.6172</v>
      </c>
      <c r="E65" s="97"/>
      <c r="F65" s="97"/>
      <c r="G65" s="93"/>
    </row>
    <row r="66" spans="3:7" ht="12.75" customHeight="1">
      <c r="C66" s="114" t="s">
        <v>355</v>
      </c>
      <c r="D66" s="96">
        <v>988.0862</v>
      </c>
      <c r="E66" s="97"/>
      <c r="F66" s="97"/>
      <c r="G66" s="93"/>
    </row>
    <row r="67" spans="3:7" ht="12.75" customHeight="1">
      <c r="C67" s="114" t="s">
        <v>356</v>
      </c>
      <c r="D67" s="96">
        <v>991.819</v>
      </c>
      <c r="E67" s="97"/>
      <c r="F67" s="97"/>
      <c r="G67" s="93"/>
    </row>
    <row r="68" spans="3:7" ht="12.75" customHeight="1">
      <c r="C68" s="114" t="s">
        <v>420</v>
      </c>
      <c r="D68" s="96">
        <v>1184.3459</v>
      </c>
      <c r="E68" s="97"/>
      <c r="F68" s="97"/>
      <c r="G68" s="93"/>
    </row>
    <row r="69" spans="3:7" ht="12.75" customHeight="1">
      <c r="C69" s="114" t="s">
        <v>358</v>
      </c>
      <c r="D69" s="96">
        <v>1187.3914</v>
      </c>
      <c r="E69" s="97"/>
      <c r="F69" s="97"/>
      <c r="G69" s="93"/>
    </row>
    <row r="70" spans="3:7" ht="12.75" customHeight="1">
      <c r="C70" s="114" t="s">
        <v>361</v>
      </c>
      <c r="D70" s="121" t="s">
        <v>351</v>
      </c>
      <c r="E70" s="97"/>
      <c r="F70" s="97"/>
      <c r="G70" s="93"/>
    </row>
    <row r="71" spans="3:7" ht="12.75" customHeight="1">
      <c r="C71" s="114" t="s">
        <v>359</v>
      </c>
      <c r="D71" s="96">
        <v>989.8694</v>
      </c>
      <c r="E71" s="97"/>
      <c r="F71" s="97"/>
      <c r="G71" s="93"/>
    </row>
    <row r="72" spans="3:7" ht="12.75" customHeight="1">
      <c r="C72" s="114" t="s">
        <v>381</v>
      </c>
      <c r="D72" s="96">
        <v>1186.2267</v>
      </c>
      <c r="E72" s="97"/>
      <c r="F72" s="97"/>
      <c r="G72" s="93"/>
    </row>
    <row r="73" spans="3:7" ht="12.75" customHeight="1">
      <c r="C73" s="109" t="s">
        <v>363</v>
      </c>
      <c r="D73" s="121" t="s">
        <v>351</v>
      </c>
      <c r="E73" s="109"/>
      <c r="F73" s="111"/>
      <c r="G73" s="93"/>
    </row>
    <row r="74" spans="3:7" ht="12.75" customHeight="1">
      <c r="C74" s="109" t="s">
        <v>382</v>
      </c>
      <c r="D74" s="121" t="s">
        <v>351</v>
      </c>
      <c r="E74" s="109"/>
      <c r="F74" s="111"/>
      <c r="G74" s="93"/>
    </row>
    <row r="75" spans="3:7" ht="12.75">
      <c r="C75" s="109" t="s">
        <v>365</v>
      </c>
      <c r="D75" s="121" t="s">
        <v>351</v>
      </c>
      <c r="E75" s="109"/>
      <c r="F75" s="111"/>
      <c r="G75" s="93"/>
    </row>
    <row r="76" spans="3:7" ht="12.75">
      <c r="C76" s="109" t="s">
        <v>366</v>
      </c>
      <c r="D76" s="121" t="s">
        <v>473</v>
      </c>
      <c r="E76" s="109"/>
      <c r="F76" s="111"/>
      <c r="G76" s="93"/>
    </row>
    <row r="77" spans="3:7" ht="12.75">
      <c r="C77" s="109" t="s">
        <v>367</v>
      </c>
      <c r="D77" s="117"/>
      <c r="E77" s="109"/>
      <c r="F77" s="111"/>
      <c r="G77" s="93"/>
    </row>
    <row r="78" spans="3:7" ht="12.75">
      <c r="C78" s="142" t="s">
        <v>368</v>
      </c>
      <c r="D78" s="155" t="s">
        <v>369</v>
      </c>
      <c r="E78" s="155" t="s">
        <v>370</v>
      </c>
      <c r="F78" s="163"/>
      <c r="G78" s="93"/>
    </row>
    <row r="79" spans="3:7" ht="12.75">
      <c r="C79" s="114" t="s">
        <v>434</v>
      </c>
      <c r="D79" s="144" t="s">
        <v>413</v>
      </c>
      <c r="E79" s="144" t="s">
        <v>413</v>
      </c>
      <c r="F79" s="165"/>
      <c r="G79" s="93"/>
    </row>
    <row r="80" spans="3:7" ht="12.75">
      <c r="C80" s="114" t="s">
        <v>435</v>
      </c>
      <c r="D80" s="144" t="s">
        <v>413</v>
      </c>
      <c r="E80" s="144" t="s">
        <v>413</v>
      </c>
      <c r="F80" s="165"/>
      <c r="G80" s="93"/>
    </row>
    <row r="81" spans="3:7" ht="12.75">
      <c r="C81" s="114" t="s">
        <v>436</v>
      </c>
      <c r="D81" s="144" t="s">
        <v>413</v>
      </c>
      <c r="E81" s="144" t="s">
        <v>413</v>
      </c>
      <c r="F81" s="165"/>
      <c r="G81" s="93"/>
    </row>
    <row r="82" spans="3:7" ht="12.75">
      <c r="C82" s="156" t="s">
        <v>437</v>
      </c>
      <c r="D82" s="144" t="s">
        <v>413</v>
      </c>
      <c r="E82" s="144" t="s">
        <v>413</v>
      </c>
      <c r="F82" s="165"/>
      <c r="G82" s="93"/>
    </row>
    <row r="83" spans="3:7" ht="12.75">
      <c r="C83" s="156" t="s">
        <v>438</v>
      </c>
      <c r="D83" s="144" t="s">
        <v>413</v>
      </c>
      <c r="E83" s="144" t="s">
        <v>413</v>
      </c>
      <c r="F83" s="165"/>
      <c r="G83" s="93"/>
    </row>
    <row r="84" spans="3:7" ht="12.75">
      <c r="C84" s="156" t="s">
        <v>439</v>
      </c>
      <c r="D84" s="144" t="s">
        <v>413</v>
      </c>
      <c r="E84" s="144" t="s">
        <v>413</v>
      </c>
      <c r="F84" s="165"/>
      <c r="G84" s="93"/>
    </row>
    <row r="85" spans="3:7" ht="12.75">
      <c r="C85" s="157" t="s">
        <v>372</v>
      </c>
      <c r="D85" s="144"/>
      <c r="E85" s="144"/>
      <c r="F85" s="163"/>
      <c r="G85" s="93"/>
    </row>
    <row r="86" spans="3:7" ht="12.75">
      <c r="C86" s="159" t="s">
        <v>373</v>
      </c>
      <c r="D86" s="158"/>
      <c r="E86" s="158"/>
      <c r="F86" s="163"/>
      <c r="G86" s="9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39.421875" style="0" customWidth="1"/>
    <col min="4" max="4" width="15.57421875" style="0" customWidth="1"/>
    <col min="5" max="5" width="15.57421875" style="7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17.421875" style="0" customWidth="1"/>
    <col min="11" max="11" width="9.140625" style="75" customWidth="1"/>
    <col min="12" max="12" width="15.140625" style="57" customWidth="1"/>
  </cols>
  <sheetData>
    <row r="1" spans="1:8" ht="18.75">
      <c r="A1" s="2"/>
      <c r="B1" s="2"/>
      <c r="C1" s="179" t="s">
        <v>226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68"/>
      <c r="F2" s="6"/>
      <c r="G2" s="7"/>
      <c r="H2" s="62"/>
    </row>
    <row r="3" spans="1:8" ht="15.75" customHeight="1">
      <c r="A3" s="8"/>
      <c r="B3" s="8"/>
      <c r="C3" s="9"/>
      <c r="D3" s="3"/>
      <c r="E3" s="68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69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183</v>
      </c>
      <c r="C9" t="s">
        <v>182</v>
      </c>
      <c r="D9" t="s">
        <v>20</v>
      </c>
      <c r="E9" s="74">
        <v>20000000</v>
      </c>
      <c r="F9" s="14">
        <v>188.5314</v>
      </c>
      <c r="G9" s="15">
        <v>0.0070999999999999995</v>
      </c>
      <c r="H9" s="16">
        <v>41711</v>
      </c>
    </row>
    <row r="10" spans="3:11" ht="12.75" customHeight="1">
      <c r="C10" s="18" t="s">
        <v>31</v>
      </c>
      <c r="D10" s="18"/>
      <c r="E10" s="71"/>
      <c r="F10" s="19">
        <f>SUM(F9:F9)</f>
        <v>188.5314</v>
      </c>
      <c r="G10" s="20">
        <f>SUM(G9:G9)</f>
        <v>0.0070999999999999995</v>
      </c>
      <c r="H10" s="21"/>
      <c r="I10" s="59"/>
      <c r="J10" s="17" t="s">
        <v>17</v>
      </c>
      <c r="K10" s="67" t="s">
        <v>18</v>
      </c>
    </row>
    <row r="11" spans="6:11" ht="12.75" customHeight="1">
      <c r="F11" s="14"/>
      <c r="G11" s="15"/>
      <c r="H11" s="16"/>
      <c r="J11" s="15" t="s">
        <v>32</v>
      </c>
      <c r="K11" s="75">
        <v>0.19219999999999998</v>
      </c>
    </row>
    <row r="12" spans="3:11" ht="12.75" customHeight="1">
      <c r="C12" s="1" t="s">
        <v>34</v>
      </c>
      <c r="F12" s="14"/>
      <c r="G12" s="15"/>
      <c r="H12" s="16"/>
      <c r="J12" s="15" t="s">
        <v>29</v>
      </c>
      <c r="K12" s="75">
        <v>0.1656</v>
      </c>
    </row>
    <row r="13" spans="1:11" ht="12.75" customHeight="1">
      <c r="A13">
        <v>2</v>
      </c>
      <c r="B13" t="s">
        <v>228</v>
      </c>
      <c r="C13" t="s">
        <v>46</v>
      </c>
      <c r="D13" t="s">
        <v>16</v>
      </c>
      <c r="E13" s="74">
        <v>100000000</v>
      </c>
      <c r="F13" s="14">
        <v>966.096</v>
      </c>
      <c r="G13" s="15">
        <v>0.0366</v>
      </c>
      <c r="H13" s="16">
        <v>41607</v>
      </c>
      <c r="J13" s="15" t="s">
        <v>227</v>
      </c>
      <c r="K13" s="75">
        <v>0.0946</v>
      </c>
    </row>
    <row r="14" spans="1:11" ht="12.75" customHeight="1">
      <c r="A14">
        <v>3</v>
      </c>
      <c r="B14" t="s">
        <v>197</v>
      </c>
      <c r="C14" t="s">
        <v>196</v>
      </c>
      <c r="D14" t="s">
        <v>13</v>
      </c>
      <c r="E14" s="74">
        <v>70000000</v>
      </c>
      <c r="F14" s="14">
        <v>636.0242</v>
      </c>
      <c r="G14" s="15">
        <v>0.0241</v>
      </c>
      <c r="H14" s="16">
        <v>41838</v>
      </c>
      <c r="J14" s="15" t="s">
        <v>229</v>
      </c>
      <c r="K14" s="75">
        <v>0.09230000000000001</v>
      </c>
    </row>
    <row r="15" spans="3:11" ht="12.75" customHeight="1">
      <c r="C15" s="18" t="s">
        <v>31</v>
      </c>
      <c r="D15" s="18"/>
      <c r="E15" s="71"/>
      <c r="F15" s="19">
        <f>SUM(F13:F14)</f>
        <v>1602.1201999999998</v>
      </c>
      <c r="G15" s="20">
        <f>SUM(G13:G14)</f>
        <v>0.060700000000000004</v>
      </c>
      <c r="H15" s="21"/>
      <c r="I15" s="59"/>
      <c r="J15" s="15" t="s">
        <v>25</v>
      </c>
      <c r="K15" s="75">
        <v>0.07519999999999999</v>
      </c>
    </row>
    <row r="16" spans="6:11" ht="12.75" customHeight="1">
      <c r="F16" s="14"/>
      <c r="G16" s="15"/>
      <c r="H16" s="16"/>
      <c r="J16" s="15" t="s">
        <v>207</v>
      </c>
      <c r="K16" s="75">
        <v>0.0604</v>
      </c>
    </row>
    <row r="17" spans="3:11" ht="12.75" customHeight="1">
      <c r="C17" s="1" t="s">
        <v>51</v>
      </c>
      <c r="F17" s="14"/>
      <c r="G17" s="15"/>
      <c r="H17" s="16"/>
      <c r="J17" s="15" t="s">
        <v>170</v>
      </c>
      <c r="K17" s="75">
        <v>0.0551</v>
      </c>
    </row>
    <row r="18" spans="1:11" ht="12.75" customHeight="1">
      <c r="A18">
        <v>4</v>
      </c>
      <c r="B18" t="s">
        <v>53</v>
      </c>
      <c r="C18" t="s">
        <v>348</v>
      </c>
      <c r="D18" t="s">
        <v>25</v>
      </c>
      <c r="E18" s="74">
        <v>200000000</v>
      </c>
      <c r="F18" s="14">
        <v>1987.722</v>
      </c>
      <c r="G18" s="15">
        <v>0.07519999999999999</v>
      </c>
      <c r="H18" s="16">
        <v>41543</v>
      </c>
      <c r="J18" s="15" t="s">
        <v>230</v>
      </c>
      <c r="K18" s="75">
        <v>0.0548</v>
      </c>
    </row>
    <row r="19" spans="3:11" ht="12.75" customHeight="1">
      <c r="C19" s="18" t="s">
        <v>31</v>
      </c>
      <c r="D19" s="18"/>
      <c r="E19" s="71"/>
      <c r="F19" s="19">
        <f>SUM(F18:F18)</f>
        <v>1987.722</v>
      </c>
      <c r="G19" s="20">
        <f>SUM(G18:G18)</f>
        <v>0.07519999999999999</v>
      </c>
      <c r="H19" s="21"/>
      <c r="I19" s="59"/>
      <c r="J19" s="15" t="s">
        <v>191</v>
      </c>
      <c r="K19" s="75">
        <v>0.038599999999999995</v>
      </c>
    </row>
    <row r="20" spans="6:11" ht="12.75" customHeight="1">
      <c r="F20" s="14"/>
      <c r="G20" s="15"/>
      <c r="H20" s="16"/>
      <c r="J20" s="15" t="s">
        <v>231</v>
      </c>
      <c r="K20" s="75">
        <v>0.0384</v>
      </c>
    </row>
    <row r="21" spans="3:12" ht="12.75" customHeight="1">
      <c r="C21" s="1" t="s">
        <v>56</v>
      </c>
      <c r="F21" s="14"/>
      <c r="G21" s="15"/>
      <c r="H21" s="16"/>
      <c r="J21" t="s">
        <v>16</v>
      </c>
      <c r="K21" s="75">
        <v>0.0366</v>
      </c>
      <c r="L21" s="78"/>
    </row>
    <row r="22" spans="3:11" ht="12.75" customHeight="1">
      <c r="C22" s="1" t="s">
        <v>57</v>
      </c>
      <c r="F22" s="14"/>
      <c r="G22" s="15"/>
      <c r="H22" s="16"/>
      <c r="J22" t="s">
        <v>13</v>
      </c>
      <c r="K22" s="75">
        <v>0.0241</v>
      </c>
    </row>
    <row r="23" spans="1:11" ht="12.75" customHeight="1">
      <c r="A23">
        <v>5</v>
      </c>
      <c r="B23" t="s">
        <v>233</v>
      </c>
      <c r="C23" t="s">
        <v>232</v>
      </c>
      <c r="D23" t="s">
        <v>227</v>
      </c>
      <c r="E23" s="74">
        <v>250000000</v>
      </c>
      <c r="F23" s="14">
        <v>2499.135</v>
      </c>
      <c r="G23" s="15">
        <v>0.0946</v>
      </c>
      <c r="H23" s="16">
        <v>43542</v>
      </c>
      <c r="J23" t="s">
        <v>35</v>
      </c>
      <c r="K23" s="75">
        <v>0.0187</v>
      </c>
    </row>
    <row r="24" spans="1:11" ht="12.75" customHeight="1">
      <c r="A24">
        <v>6</v>
      </c>
      <c r="B24" t="s">
        <v>236</v>
      </c>
      <c r="C24" t="s">
        <v>234</v>
      </c>
      <c r="D24" t="s">
        <v>229</v>
      </c>
      <c r="E24" s="74">
        <v>250000000</v>
      </c>
      <c r="F24" s="14">
        <v>2439.9175</v>
      </c>
      <c r="G24" s="15">
        <v>0.09230000000000001</v>
      </c>
      <c r="H24" s="16">
        <v>43170</v>
      </c>
      <c r="J24" s="15" t="s">
        <v>33</v>
      </c>
      <c r="K24" s="75">
        <v>0.0149</v>
      </c>
    </row>
    <row r="25" spans="1:11" ht="12.75" customHeight="1">
      <c r="A25">
        <v>7</v>
      </c>
      <c r="B25" t="s">
        <v>217</v>
      </c>
      <c r="C25" t="s">
        <v>216</v>
      </c>
      <c r="D25" t="s">
        <v>207</v>
      </c>
      <c r="E25" s="74">
        <v>165000000</v>
      </c>
      <c r="F25" s="14">
        <v>1596.09945</v>
      </c>
      <c r="G25" s="15">
        <v>0.0604</v>
      </c>
      <c r="H25" s="16">
        <v>42549</v>
      </c>
      <c r="J25" s="15" t="s">
        <v>20</v>
      </c>
      <c r="K25" s="75">
        <v>0.0070999999999999995</v>
      </c>
    </row>
    <row r="26" spans="1:11" ht="12.75" customHeight="1">
      <c r="A26">
        <v>8</v>
      </c>
      <c r="B26" t="s">
        <v>237</v>
      </c>
      <c r="C26" t="s">
        <v>64</v>
      </c>
      <c r="D26" t="s">
        <v>230</v>
      </c>
      <c r="E26" s="74">
        <v>150000000</v>
      </c>
      <c r="F26" s="14">
        <v>1448.952</v>
      </c>
      <c r="G26" s="15">
        <v>0.0548</v>
      </c>
      <c r="H26" s="16">
        <v>41591</v>
      </c>
      <c r="J26" s="15" t="s">
        <v>235</v>
      </c>
      <c r="K26" s="75">
        <v>0.0039000000000000003</v>
      </c>
    </row>
    <row r="27" spans="1:11" ht="12.75" customHeight="1">
      <c r="A27">
        <v>9</v>
      </c>
      <c r="B27" t="s">
        <v>60</v>
      </c>
      <c r="C27" t="s">
        <v>59</v>
      </c>
      <c r="D27" t="s">
        <v>32</v>
      </c>
      <c r="E27" s="74">
        <v>150000000</v>
      </c>
      <c r="F27" s="14">
        <v>1439.7015</v>
      </c>
      <c r="G27" s="15">
        <v>0.0545</v>
      </c>
      <c r="H27" s="16">
        <v>42172</v>
      </c>
      <c r="J27" s="15" t="s">
        <v>40</v>
      </c>
      <c r="K27" s="75">
        <v>0.0275</v>
      </c>
    </row>
    <row r="28" spans="1:8" ht="12.75" customHeight="1">
      <c r="A28">
        <v>10</v>
      </c>
      <c r="B28" t="s">
        <v>238</v>
      </c>
      <c r="C28" t="s">
        <v>44</v>
      </c>
      <c r="D28" t="s">
        <v>32</v>
      </c>
      <c r="E28" s="74">
        <v>100000000</v>
      </c>
      <c r="F28" s="14">
        <v>980.153</v>
      </c>
      <c r="G28" s="15">
        <v>0.0371</v>
      </c>
      <c r="H28" s="16">
        <v>41859</v>
      </c>
    </row>
    <row r="29" spans="1:8" ht="12.75" customHeight="1">
      <c r="A29">
        <v>11</v>
      </c>
      <c r="B29" t="s">
        <v>240</v>
      </c>
      <c r="C29" t="s">
        <v>239</v>
      </c>
      <c r="D29" t="s">
        <v>231</v>
      </c>
      <c r="E29" s="74">
        <v>100000000</v>
      </c>
      <c r="F29" s="14">
        <v>956.189</v>
      </c>
      <c r="G29" s="15">
        <v>0.0362</v>
      </c>
      <c r="H29" s="16">
        <v>42283</v>
      </c>
    </row>
    <row r="30" spans="1:8" ht="12.75" customHeight="1">
      <c r="A30">
        <v>12</v>
      </c>
      <c r="B30" t="s">
        <v>242</v>
      </c>
      <c r="C30" t="s">
        <v>241</v>
      </c>
      <c r="D30" t="s">
        <v>191</v>
      </c>
      <c r="E30" s="74">
        <v>100000000</v>
      </c>
      <c r="F30" s="14">
        <v>953.64</v>
      </c>
      <c r="G30" s="15">
        <v>0.0361</v>
      </c>
      <c r="H30" s="16">
        <v>42526</v>
      </c>
    </row>
    <row r="31" spans="1:8" ht="12.75" customHeight="1">
      <c r="A31">
        <v>13</v>
      </c>
      <c r="B31" t="s">
        <v>244</v>
      </c>
      <c r="C31" t="s">
        <v>243</v>
      </c>
      <c r="D31" t="s">
        <v>32</v>
      </c>
      <c r="E31" s="74">
        <v>100000000</v>
      </c>
      <c r="F31" s="14">
        <v>950.293</v>
      </c>
      <c r="G31" s="15">
        <v>0.036000000000000004</v>
      </c>
      <c r="H31" s="16">
        <v>41978</v>
      </c>
    </row>
    <row r="32" spans="1:8" ht="12.75" customHeight="1">
      <c r="A32">
        <v>14</v>
      </c>
      <c r="B32" t="s">
        <v>245</v>
      </c>
      <c r="C32" t="s">
        <v>39</v>
      </c>
      <c r="D32" t="s">
        <v>29</v>
      </c>
      <c r="E32" s="74">
        <v>94588000</v>
      </c>
      <c r="F32" s="14">
        <v>895.794708</v>
      </c>
      <c r="G32" s="15">
        <v>0.0339</v>
      </c>
      <c r="H32" s="16">
        <v>43360</v>
      </c>
    </row>
    <row r="33" spans="1:8" ht="12.75" customHeight="1">
      <c r="A33">
        <v>15</v>
      </c>
      <c r="B33" t="s">
        <v>246</v>
      </c>
      <c r="C33" t="s">
        <v>39</v>
      </c>
      <c r="D33" t="s">
        <v>29</v>
      </c>
      <c r="E33" s="74">
        <v>56105000</v>
      </c>
      <c r="F33" s="14">
        <v>538.248928</v>
      </c>
      <c r="G33" s="15">
        <v>0.0204</v>
      </c>
      <c r="H33" s="16">
        <v>42600</v>
      </c>
    </row>
    <row r="34" spans="1:8" ht="12.75" customHeight="1">
      <c r="A34">
        <v>16</v>
      </c>
      <c r="B34" t="s">
        <v>173</v>
      </c>
      <c r="C34" t="s">
        <v>172</v>
      </c>
      <c r="D34" t="s">
        <v>170</v>
      </c>
      <c r="E34" s="74">
        <v>50000000</v>
      </c>
      <c r="F34" s="14">
        <v>501.5275</v>
      </c>
      <c r="G34" s="15">
        <v>0.019</v>
      </c>
      <c r="H34" s="16">
        <v>44430</v>
      </c>
    </row>
    <row r="35" spans="1:8" ht="12.75" customHeight="1">
      <c r="A35">
        <v>17</v>
      </c>
      <c r="B35" t="s">
        <v>211</v>
      </c>
      <c r="C35" t="s">
        <v>210</v>
      </c>
      <c r="D35" t="s">
        <v>35</v>
      </c>
      <c r="E35" s="74">
        <v>50000000</v>
      </c>
      <c r="F35" s="14">
        <v>493.2815</v>
      </c>
      <c r="G35" s="15">
        <v>0.0187</v>
      </c>
      <c r="H35" s="16">
        <v>42308</v>
      </c>
    </row>
    <row r="36" spans="1:8" ht="12.75" customHeight="1">
      <c r="A36">
        <v>18</v>
      </c>
      <c r="B36" t="s">
        <v>247</v>
      </c>
      <c r="C36" t="s">
        <v>174</v>
      </c>
      <c r="D36" t="s">
        <v>170</v>
      </c>
      <c r="E36" s="74">
        <v>50000000</v>
      </c>
      <c r="F36" s="14">
        <v>477.7435</v>
      </c>
      <c r="G36" s="15">
        <v>0.0181</v>
      </c>
      <c r="H36" s="16">
        <v>42546</v>
      </c>
    </row>
    <row r="37" spans="1:8" ht="12.75" customHeight="1">
      <c r="A37">
        <v>19</v>
      </c>
      <c r="B37" t="s">
        <v>175</v>
      </c>
      <c r="C37" t="s">
        <v>174</v>
      </c>
      <c r="D37" t="s">
        <v>170</v>
      </c>
      <c r="E37" s="74">
        <v>50000000</v>
      </c>
      <c r="F37" s="14">
        <v>476.8205</v>
      </c>
      <c r="G37" s="15">
        <v>0.018000000000000002</v>
      </c>
      <c r="H37" s="16">
        <v>42505</v>
      </c>
    </row>
    <row r="38" spans="1:8" ht="12.75" customHeight="1">
      <c r="A38">
        <v>20</v>
      </c>
      <c r="B38" t="s">
        <v>61</v>
      </c>
      <c r="C38" t="s">
        <v>49</v>
      </c>
      <c r="D38" t="s">
        <v>33</v>
      </c>
      <c r="E38" s="74">
        <v>40000000</v>
      </c>
      <c r="F38" s="14">
        <v>394.3152</v>
      </c>
      <c r="G38" s="15">
        <v>0.0149</v>
      </c>
      <c r="H38" s="16">
        <v>41879</v>
      </c>
    </row>
    <row r="39" spans="1:8" ht="12.75" customHeight="1">
      <c r="A39">
        <v>21</v>
      </c>
      <c r="B39" t="s">
        <v>179</v>
      </c>
      <c r="C39" t="s">
        <v>178</v>
      </c>
      <c r="D39" t="s">
        <v>32</v>
      </c>
      <c r="E39" s="74">
        <v>25000000</v>
      </c>
      <c r="F39" s="14">
        <v>224.014</v>
      </c>
      <c r="G39" s="15">
        <v>0.0085</v>
      </c>
      <c r="H39" s="16">
        <v>44674</v>
      </c>
    </row>
    <row r="40" spans="1:8" ht="12.75" customHeight="1">
      <c r="A40">
        <v>22</v>
      </c>
      <c r="B40" t="s">
        <v>248</v>
      </c>
      <c r="C40" t="s">
        <v>62</v>
      </c>
      <c r="D40" t="s">
        <v>235</v>
      </c>
      <c r="E40" s="74">
        <v>10000000</v>
      </c>
      <c r="F40" s="14">
        <v>102.7285</v>
      </c>
      <c r="G40" s="15">
        <v>0.0039000000000000003</v>
      </c>
      <c r="H40" s="16">
        <v>41732</v>
      </c>
    </row>
    <row r="41" spans="1:8" ht="12.75" customHeight="1">
      <c r="A41">
        <v>23</v>
      </c>
      <c r="B41" t="s">
        <v>63</v>
      </c>
      <c r="C41" t="s">
        <v>62</v>
      </c>
      <c r="D41" t="s">
        <v>32</v>
      </c>
      <c r="E41" s="74">
        <v>7601000</v>
      </c>
      <c r="F41" s="14">
        <v>76.01</v>
      </c>
      <c r="G41" s="15">
        <v>0.0029</v>
      </c>
      <c r="H41" s="16">
        <v>41877</v>
      </c>
    </row>
    <row r="42" spans="1:8" ht="12.75" customHeight="1">
      <c r="A42">
        <v>24</v>
      </c>
      <c r="B42" t="s">
        <v>249</v>
      </c>
      <c r="C42" t="s">
        <v>200</v>
      </c>
      <c r="D42" t="s">
        <v>191</v>
      </c>
      <c r="E42" s="74">
        <v>6925000</v>
      </c>
      <c r="F42" s="14">
        <v>65.124085</v>
      </c>
      <c r="G42" s="15">
        <v>0.0025</v>
      </c>
      <c r="H42" s="16">
        <v>41896</v>
      </c>
    </row>
    <row r="43" spans="1:8" ht="12.75" customHeight="1">
      <c r="A43">
        <v>25</v>
      </c>
      <c r="B43" t="s">
        <v>250</v>
      </c>
      <c r="C43" t="s">
        <v>239</v>
      </c>
      <c r="D43" t="s">
        <v>231</v>
      </c>
      <c r="E43" s="74">
        <v>5768000</v>
      </c>
      <c r="F43" s="14">
        <v>57.398925</v>
      </c>
      <c r="G43" s="15">
        <v>0.0022</v>
      </c>
      <c r="H43" s="16">
        <v>42607</v>
      </c>
    </row>
    <row r="44" spans="3:9" ht="12.75" customHeight="1">
      <c r="C44" s="18" t="s">
        <v>31</v>
      </c>
      <c r="D44" s="18"/>
      <c r="E44" s="71"/>
      <c r="F44" s="19">
        <f>SUM(F23:F43)</f>
        <v>17567.087796</v>
      </c>
      <c r="G44" s="20">
        <f>SUM(G23:G43)</f>
        <v>0.6650000000000001</v>
      </c>
      <c r="H44" s="21"/>
      <c r="I44" s="59"/>
    </row>
    <row r="45" spans="6:8" ht="12.75" customHeight="1">
      <c r="F45" s="14"/>
      <c r="G45" s="15"/>
      <c r="H45" s="16"/>
    </row>
    <row r="46" spans="3:8" ht="12.75" customHeight="1">
      <c r="C46" s="1" t="s">
        <v>223</v>
      </c>
      <c r="F46" s="14"/>
      <c r="G46" s="15"/>
      <c r="H46" s="16"/>
    </row>
    <row r="47" spans="1:8" ht="12.75" customHeight="1">
      <c r="A47">
        <v>26</v>
      </c>
      <c r="B47" t="s">
        <v>252</v>
      </c>
      <c r="C47" t="s">
        <v>251</v>
      </c>
      <c r="D47" t="s">
        <v>29</v>
      </c>
      <c r="E47" s="74">
        <v>400000000</v>
      </c>
      <c r="F47" s="14">
        <v>2940.54</v>
      </c>
      <c r="G47" s="15">
        <v>0.11130000000000001</v>
      </c>
      <c r="H47" s="16">
        <v>42532</v>
      </c>
    </row>
    <row r="48" spans="1:8" ht="12.75" customHeight="1">
      <c r="A48">
        <v>27</v>
      </c>
      <c r="B48" t="s">
        <v>254</v>
      </c>
      <c r="C48" t="s">
        <v>253</v>
      </c>
      <c r="D48" t="s">
        <v>32</v>
      </c>
      <c r="E48" s="74">
        <v>100000000</v>
      </c>
      <c r="F48" s="14">
        <v>924.422</v>
      </c>
      <c r="G48" s="15">
        <v>0.035</v>
      </c>
      <c r="H48" s="16">
        <v>41758</v>
      </c>
    </row>
    <row r="49" spans="1:8" ht="12.75" customHeight="1">
      <c r="A49">
        <v>28</v>
      </c>
      <c r="B49" t="s">
        <v>225</v>
      </c>
      <c r="C49" t="s">
        <v>224</v>
      </c>
      <c r="D49" t="s">
        <v>32</v>
      </c>
      <c r="E49" s="74">
        <v>50000000</v>
      </c>
      <c r="F49" s="14">
        <v>479.989</v>
      </c>
      <c r="G49" s="15">
        <v>0.0182</v>
      </c>
      <c r="H49" s="16">
        <v>42275</v>
      </c>
    </row>
    <row r="50" spans="3:9" ht="12.75" customHeight="1">
      <c r="C50" s="18" t="s">
        <v>31</v>
      </c>
      <c r="D50" s="18"/>
      <c r="E50" s="71"/>
      <c r="F50" s="19">
        <f>SUM(F47:F49)</f>
        <v>4344.951</v>
      </c>
      <c r="G50" s="20">
        <f>SUM(G47:G49)</f>
        <v>0.1645</v>
      </c>
      <c r="H50" s="21"/>
      <c r="I50" s="59"/>
    </row>
    <row r="51" spans="6:8" ht="12.75" customHeight="1">
      <c r="F51" s="14"/>
      <c r="G51" s="15"/>
      <c r="H51" s="16"/>
    </row>
    <row r="52" spans="3:8" ht="12.75" customHeight="1">
      <c r="C52" s="1" t="s">
        <v>67</v>
      </c>
      <c r="F52" s="14">
        <v>464.608663</v>
      </c>
      <c r="G52" s="15">
        <v>0.0176</v>
      </c>
      <c r="H52" s="16"/>
    </row>
    <row r="53" spans="3:9" ht="12.75" customHeight="1">
      <c r="C53" s="18" t="s">
        <v>31</v>
      </c>
      <c r="D53" s="18"/>
      <c r="E53" s="71"/>
      <c r="F53" s="19">
        <f>SUM(F52:F52)</f>
        <v>464.608663</v>
      </c>
      <c r="G53" s="20">
        <f>SUM(G52:G52)</f>
        <v>0.0176</v>
      </c>
      <c r="H53" s="21"/>
      <c r="I53" s="59"/>
    </row>
    <row r="54" spans="6:8" ht="12.75" customHeight="1">
      <c r="F54" s="14"/>
      <c r="G54" s="15"/>
      <c r="H54" s="16"/>
    </row>
    <row r="55" spans="3:8" ht="12.75" customHeight="1">
      <c r="C55" s="1" t="s">
        <v>68</v>
      </c>
      <c r="F55" s="14"/>
      <c r="G55" s="15"/>
      <c r="H55" s="16"/>
    </row>
    <row r="56" spans="3:8" ht="12.75" customHeight="1">
      <c r="C56" s="1" t="s">
        <v>69</v>
      </c>
      <c r="F56" s="14">
        <v>275.246369</v>
      </c>
      <c r="G56" s="15">
        <v>0.009899999999999999</v>
      </c>
      <c r="H56" s="16"/>
    </row>
    <row r="57" spans="3:9" ht="12.75" customHeight="1">
      <c r="C57" s="18" t="s">
        <v>31</v>
      </c>
      <c r="D57" s="18"/>
      <c r="E57" s="71"/>
      <c r="F57" s="19">
        <f>SUM(F56:F56)</f>
        <v>275.246369</v>
      </c>
      <c r="G57" s="20">
        <f>SUM(G56:G56)</f>
        <v>0.009899999999999999</v>
      </c>
      <c r="H57" s="21"/>
      <c r="I57" s="59"/>
    </row>
    <row r="58" spans="3:9" ht="12.75" customHeight="1">
      <c r="C58" s="22" t="s">
        <v>70</v>
      </c>
      <c r="D58" s="22"/>
      <c r="E58" s="72"/>
      <c r="F58" s="23">
        <f>SUM(F10,F15,F19,F44,F50,F53,F57)</f>
        <v>26430.267428</v>
      </c>
      <c r="G58" s="24">
        <f>SUM(G10,G15,G19,G44,G50,G53,G57)</f>
        <v>1</v>
      </c>
      <c r="H58" s="25"/>
      <c r="I58" s="60"/>
    </row>
    <row r="59" ht="12.75" customHeight="1"/>
    <row r="60" ht="12.75" customHeight="1">
      <c r="C60" s="1" t="s">
        <v>346</v>
      </c>
    </row>
    <row r="61" ht="12.75" customHeight="1">
      <c r="C61" s="1" t="s">
        <v>347</v>
      </c>
    </row>
    <row r="62" ht="12.75" customHeight="1">
      <c r="C62" s="1"/>
    </row>
    <row r="63" ht="12.75" customHeight="1">
      <c r="C63" s="1"/>
    </row>
    <row r="64" spans="3:8" ht="12.75" customHeight="1">
      <c r="C64" s="109" t="s">
        <v>349</v>
      </c>
      <c r="D64" s="109"/>
      <c r="E64" s="109"/>
      <c r="F64" s="93"/>
      <c r="G64" s="93"/>
      <c r="H64" s="93"/>
    </row>
    <row r="65" spans="3:8" ht="12.75" customHeight="1">
      <c r="C65" s="109" t="s">
        <v>350</v>
      </c>
      <c r="D65" s="150" t="s">
        <v>351</v>
      </c>
      <c r="E65" s="109"/>
      <c r="F65" s="93"/>
      <c r="G65" s="93"/>
      <c r="H65" s="93"/>
    </row>
    <row r="66" spans="3:8" ht="12.75" customHeight="1">
      <c r="C66" s="80" t="s">
        <v>459</v>
      </c>
      <c r="E66" s="109"/>
      <c r="F66" s="93"/>
      <c r="G66" s="93"/>
      <c r="H66" s="93"/>
    </row>
    <row r="67" spans="3:8" ht="12.75" customHeight="1">
      <c r="C67" s="114" t="s">
        <v>425</v>
      </c>
      <c r="D67" s="96">
        <v>1158.7072</v>
      </c>
      <c r="E67" s="109"/>
      <c r="F67" s="93"/>
      <c r="G67" s="175"/>
      <c r="H67" s="93"/>
    </row>
    <row r="68" spans="3:8" ht="12.75" customHeight="1">
      <c r="C68" s="114" t="s">
        <v>426</v>
      </c>
      <c r="D68" s="96">
        <v>991.4735</v>
      </c>
      <c r="E68" s="109"/>
      <c r="F68" s="93"/>
      <c r="G68" s="175"/>
      <c r="H68" s="93"/>
    </row>
    <row r="69" spans="3:8" ht="12.75" customHeight="1">
      <c r="C69" s="114" t="s">
        <v>440</v>
      </c>
      <c r="D69" s="96">
        <v>1158.8347</v>
      </c>
      <c r="E69" s="109"/>
      <c r="F69" s="93"/>
      <c r="G69" s="175"/>
      <c r="H69" s="93"/>
    </row>
    <row r="70" spans="3:8" ht="12.75" customHeight="1">
      <c r="C70" s="114" t="s">
        <v>427</v>
      </c>
      <c r="D70" s="96">
        <v>1161.6847</v>
      </c>
      <c r="E70" s="109"/>
      <c r="F70" s="93"/>
      <c r="G70" s="175"/>
      <c r="H70" s="93"/>
    </row>
    <row r="71" spans="3:8" ht="12.75" customHeight="1">
      <c r="C71" s="114" t="s">
        <v>428</v>
      </c>
      <c r="D71" s="96">
        <v>993.0993</v>
      </c>
      <c r="E71" s="109"/>
      <c r="F71" s="93"/>
      <c r="G71" s="175"/>
      <c r="H71" s="93"/>
    </row>
    <row r="72" spans="3:8" ht="12.75" customHeight="1">
      <c r="C72" s="114" t="s">
        <v>429</v>
      </c>
      <c r="D72" s="96">
        <v>1161.6663</v>
      </c>
      <c r="E72" s="109"/>
      <c r="F72" s="93"/>
      <c r="G72" s="175"/>
      <c r="H72" s="93"/>
    </row>
    <row r="73" spans="3:8" ht="12.75" customHeight="1">
      <c r="C73" s="82" t="s">
        <v>460</v>
      </c>
      <c r="D73" s="110"/>
      <c r="E73" s="109"/>
      <c r="F73" s="93"/>
      <c r="G73" s="93"/>
      <c r="H73" s="93"/>
    </row>
    <row r="74" spans="3:8" ht="12.75" customHeight="1">
      <c r="C74" s="114" t="s">
        <v>430</v>
      </c>
      <c r="D74" s="96">
        <v>1155.107</v>
      </c>
      <c r="E74" s="153"/>
      <c r="F74" s="97"/>
      <c r="G74" s="93"/>
      <c r="H74" s="93"/>
    </row>
    <row r="75" spans="3:8" ht="12.75" customHeight="1">
      <c r="C75" s="114" t="s">
        <v>431</v>
      </c>
      <c r="D75" s="96">
        <v>988.3929</v>
      </c>
      <c r="E75" s="97"/>
      <c r="F75" s="97"/>
      <c r="G75" s="93"/>
      <c r="H75" s="93"/>
    </row>
    <row r="76" spans="3:8" ht="12.75" customHeight="1">
      <c r="C76" s="114" t="s">
        <v>441</v>
      </c>
      <c r="D76" s="96">
        <v>1155.2439</v>
      </c>
      <c r="E76" s="97"/>
      <c r="F76" s="97"/>
      <c r="G76" s="93"/>
      <c r="H76" s="93"/>
    </row>
    <row r="77" spans="3:8" ht="12.75" customHeight="1">
      <c r="C77" s="114" t="s">
        <v>427</v>
      </c>
      <c r="D77" s="96">
        <v>1158.5514</v>
      </c>
      <c r="E77" s="97"/>
      <c r="F77" s="97"/>
      <c r="G77" s="93"/>
      <c r="H77" s="93"/>
    </row>
    <row r="78" spans="3:8" ht="12.75" customHeight="1">
      <c r="C78" s="114" t="s">
        <v>428</v>
      </c>
      <c r="D78" s="96">
        <v>990.4195</v>
      </c>
      <c r="E78" s="97"/>
      <c r="F78" s="97"/>
      <c r="G78" s="93"/>
      <c r="H78" s="93"/>
    </row>
    <row r="79" spans="3:8" ht="12.75" customHeight="1">
      <c r="C79" s="114" t="s">
        <v>429</v>
      </c>
      <c r="D79" s="96">
        <v>1158.5513</v>
      </c>
      <c r="E79" s="97"/>
      <c r="F79" s="97"/>
      <c r="G79" s="93"/>
      <c r="H79" s="93"/>
    </row>
    <row r="80" spans="3:8" ht="12.75" customHeight="1">
      <c r="C80" s="109" t="s">
        <v>363</v>
      </c>
      <c r="D80" s="121" t="s">
        <v>351</v>
      </c>
      <c r="E80" s="109"/>
      <c r="F80" s="93"/>
      <c r="G80" s="93"/>
      <c r="H80" s="93"/>
    </row>
    <row r="81" spans="3:8" ht="12.75" customHeight="1">
      <c r="C81" s="109" t="s">
        <v>382</v>
      </c>
      <c r="D81" s="121" t="s">
        <v>351</v>
      </c>
      <c r="E81" s="109"/>
      <c r="F81" s="93"/>
      <c r="G81" s="93"/>
      <c r="H81" s="93"/>
    </row>
    <row r="82" spans="3:8" ht="12.75" customHeight="1">
      <c r="C82" s="109" t="s">
        <v>365</v>
      </c>
      <c r="D82" s="121" t="s">
        <v>351</v>
      </c>
      <c r="E82" s="109"/>
      <c r="F82" s="93"/>
      <c r="G82" s="93"/>
      <c r="H82" s="93"/>
    </row>
    <row r="83" spans="3:8" ht="12.75" customHeight="1">
      <c r="C83" s="109" t="s">
        <v>366</v>
      </c>
      <c r="D83" s="121" t="s">
        <v>474</v>
      </c>
      <c r="E83" s="109"/>
      <c r="F83" s="93"/>
      <c r="G83" s="93"/>
      <c r="H83" s="93"/>
    </row>
    <row r="84" spans="3:8" ht="12.75" customHeight="1">
      <c r="C84" s="109" t="s">
        <v>442</v>
      </c>
      <c r="D84" s="117"/>
      <c r="E84" s="109"/>
      <c r="F84" s="93"/>
      <c r="G84" s="93"/>
      <c r="H84" s="93"/>
    </row>
    <row r="85" spans="3:8" ht="12.75" customHeight="1">
      <c r="C85" s="142" t="s">
        <v>368</v>
      </c>
      <c r="D85" s="155" t="s">
        <v>369</v>
      </c>
      <c r="E85" s="155" t="s">
        <v>370</v>
      </c>
      <c r="F85" s="93"/>
      <c r="G85" s="93"/>
      <c r="H85" s="93"/>
    </row>
    <row r="86" spans="3:8" ht="12.75" customHeight="1">
      <c r="C86" s="156" t="s">
        <v>443</v>
      </c>
      <c r="D86" s="121" t="s">
        <v>351</v>
      </c>
      <c r="E86" s="121" t="s">
        <v>351</v>
      </c>
      <c r="F86" s="93"/>
      <c r="G86" s="93"/>
      <c r="H86" s="93"/>
    </row>
    <row r="87" spans="3:8" ht="12.75" customHeight="1">
      <c r="C87" s="156" t="s">
        <v>414</v>
      </c>
      <c r="D87" s="121" t="s">
        <v>351</v>
      </c>
      <c r="E87" s="121" t="s">
        <v>351</v>
      </c>
      <c r="F87" s="93"/>
      <c r="G87" s="93"/>
      <c r="H87" s="93"/>
    </row>
    <row r="88" spans="3:8" ht="12.75" customHeight="1">
      <c r="C88" s="157" t="s">
        <v>372</v>
      </c>
      <c r="D88" s="144"/>
      <c r="E88" s="144"/>
      <c r="F88" s="93"/>
      <c r="G88" s="93"/>
      <c r="H88" s="93"/>
    </row>
    <row r="89" spans="3:8" ht="12.75" customHeight="1">
      <c r="C89" s="159" t="s">
        <v>373</v>
      </c>
      <c r="D89" s="158"/>
      <c r="E89" s="158"/>
      <c r="F89" s="93"/>
      <c r="G89" s="93"/>
      <c r="H89" s="93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0" customWidth="1"/>
    <col min="2" max="2" width="12.8515625" style="0" customWidth="1"/>
    <col min="3" max="3" width="40.421875" style="0" customWidth="1"/>
    <col min="4" max="4" width="15.57421875" style="0" customWidth="1"/>
    <col min="5" max="5" width="15.57421875" style="7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57" customWidth="1"/>
    <col min="10" max="10" width="17.421875" style="0" customWidth="1"/>
    <col min="11" max="11" width="9.140625" style="75" customWidth="1"/>
    <col min="12" max="12" width="15.140625" style="57" customWidth="1"/>
  </cols>
  <sheetData>
    <row r="1" spans="1:8" ht="18.75">
      <c r="A1" s="2"/>
      <c r="B1" s="2"/>
      <c r="C1" s="179" t="s">
        <v>255</v>
      </c>
      <c r="D1" s="179"/>
      <c r="E1" s="179"/>
      <c r="F1" s="179"/>
      <c r="G1" s="179"/>
      <c r="H1" s="64"/>
    </row>
    <row r="2" spans="1:8" ht="12.75">
      <c r="A2" s="3" t="s">
        <v>1</v>
      </c>
      <c r="B2" s="3"/>
      <c r="C2" s="4" t="s">
        <v>2</v>
      </c>
      <c r="D2" s="5"/>
      <c r="E2" s="68"/>
      <c r="F2" s="6"/>
      <c r="G2" s="7"/>
      <c r="H2" s="62"/>
    </row>
    <row r="3" spans="1:8" ht="15.75" customHeight="1">
      <c r="A3" s="8"/>
      <c r="B3" s="8"/>
      <c r="C3" s="9"/>
      <c r="D3" s="3"/>
      <c r="E3" s="68"/>
      <c r="F3" s="6"/>
      <c r="G3" s="7"/>
      <c r="H3" s="6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69" t="s">
        <v>345</v>
      </c>
      <c r="F4" s="12" t="s">
        <v>6</v>
      </c>
      <c r="G4" s="13" t="s">
        <v>7</v>
      </c>
      <c r="H4" s="52" t="s">
        <v>8</v>
      </c>
      <c r="I4" s="58"/>
      <c r="L4" s="7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51</v>
      </c>
      <c r="F8" s="14"/>
      <c r="G8" s="15"/>
      <c r="H8" s="16"/>
    </row>
    <row r="9" spans="1:8" ht="12.75" customHeight="1">
      <c r="A9">
        <v>1</v>
      </c>
      <c r="B9" t="s">
        <v>53</v>
      </c>
      <c r="C9" t="s">
        <v>348</v>
      </c>
      <c r="D9" t="s">
        <v>25</v>
      </c>
      <c r="E9" s="74">
        <v>250000000</v>
      </c>
      <c r="F9" s="14">
        <v>2484.6525</v>
      </c>
      <c r="G9" s="15">
        <v>0.31829999999999997</v>
      </c>
      <c r="H9" s="16">
        <v>41543</v>
      </c>
    </row>
    <row r="10" spans="3:11" ht="12.75" customHeight="1">
      <c r="C10" s="18" t="s">
        <v>31</v>
      </c>
      <c r="D10" s="18"/>
      <c r="E10" s="71"/>
      <c r="F10" s="19">
        <f>SUM(F9:F9)</f>
        <v>2484.6525</v>
      </c>
      <c r="G10" s="20">
        <f>SUM(G9:G9)</f>
        <v>0.31829999999999997</v>
      </c>
      <c r="H10" s="21"/>
      <c r="I10" s="59"/>
      <c r="J10" s="17" t="s">
        <v>17</v>
      </c>
      <c r="K10" s="67" t="s">
        <v>18</v>
      </c>
    </row>
    <row r="11" spans="6:11" ht="12.75" customHeight="1">
      <c r="F11" s="14"/>
      <c r="G11" s="15"/>
      <c r="H11" s="16"/>
      <c r="J11" s="15" t="s">
        <v>25</v>
      </c>
      <c r="K11" s="75">
        <v>0.3764</v>
      </c>
    </row>
    <row r="12" spans="3:13" ht="12.75" customHeight="1">
      <c r="C12" s="1" t="s">
        <v>256</v>
      </c>
      <c r="F12" s="14"/>
      <c r="G12" s="15"/>
      <c r="H12" s="16"/>
      <c r="J12" s="15" t="s">
        <v>170</v>
      </c>
      <c r="K12" s="75">
        <v>0.1865</v>
      </c>
      <c r="L12" s="79"/>
      <c r="M12" s="15"/>
    </row>
    <row r="13" spans="1:12" ht="12.75" customHeight="1">
      <c r="A13">
        <v>2</v>
      </c>
      <c r="B13" t="s">
        <v>258</v>
      </c>
      <c r="C13" t="s">
        <v>257</v>
      </c>
      <c r="D13" t="s">
        <v>25</v>
      </c>
      <c r="E13" s="74">
        <v>50000000</v>
      </c>
      <c r="F13" s="14">
        <v>453.25</v>
      </c>
      <c r="G13" s="15">
        <v>0.0581</v>
      </c>
      <c r="H13" s="16">
        <v>45066</v>
      </c>
      <c r="I13" s="59"/>
      <c r="J13" s="15" t="s">
        <v>171</v>
      </c>
      <c r="K13" s="75">
        <v>0.0431</v>
      </c>
      <c r="L13" s="78"/>
    </row>
    <row r="14" spans="3:11" ht="12.75" customHeight="1">
      <c r="C14" s="18" t="s">
        <v>31</v>
      </c>
      <c r="D14" s="18"/>
      <c r="E14" s="71"/>
      <c r="F14" s="19">
        <f>SUM(F13:F13)</f>
        <v>453.25</v>
      </c>
      <c r="G14" s="20">
        <f>SUM(G13:G13)</f>
        <v>0.0581</v>
      </c>
      <c r="H14" s="21"/>
      <c r="J14" s="15" t="s">
        <v>32</v>
      </c>
      <c r="K14" s="75">
        <v>0.0287</v>
      </c>
    </row>
    <row r="15" spans="6:11" ht="12.75" customHeight="1">
      <c r="F15" s="14"/>
      <c r="G15" s="15"/>
      <c r="H15" s="16"/>
      <c r="J15" s="15" t="s">
        <v>40</v>
      </c>
      <c r="K15" s="75">
        <v>0.3653</v>
      </c>
    </row>
    <row r="16" spans="3:10" ht="12.75" customHeight="1">
      <c r="C16" s="1" t="s">
        <v>56</v>
      </c>
      <c r="F16" s="14"/>
      <c r="G16" s="15"/>
      <c r="H16" s="16"/>
      <c r="J16" s="15"/>
    </row>
    <row r="17" spans="3:8" ht="12.75" customHeight="1">
      <c r="C17" s="1" t="s">
        <v>57</v>
      </c>
      <c r="F17" s="14"/>
      <c r="G17" s="15"/>
      <c r="H17" s="16"/>
    </row>
    <row r="18" spans="1:9" ht="12.75" customHeight="1">
      <c r="A18">
        <v>3</v>
      </c>
      <c r="B18" t="s">
        <v>173</v>
      </c>
      <c r="C18" t="s">
        <v>172</v>
      </c>
      <c r="D18" t="s">
        <v>170</v>
      </c>
      <c r="E18" s="74">
        <v>50000000</v>
      </c>
      <c r="F18" s="14">
        <v>501.5275</v>
      </c>
      <c r="G18" s="15">
        <v>0.0642</v>
      </c>
      <c r="H18" s="16">
        <v>44430</v>
      </c>
      <c r="I18" s="59"/>
    </row>
    <row r="19" spans="1:8" ht="12.75" customHeight="1">
      <c r="A19">
        <v>4</v>
      </c>
      <c r="B19" t="s">
        <v>247</v>
      </c>
      <c r="C19" t="s">
        <v>174</v>
      </c>
      <c r="D19" t="s">
        <v>170</v>
      </c>
      <c r="E19" s="74">
        <v>50000000</v>
      </c>
      <c r="F19" s="14">
        <v>477.7435</v>
      </c>
      <c r="G19" s="15">
        <v>0.061200000000000004</v>
      </c>
      <c r="H19" s="16">
        <v>42546</v>
      </c>
    </row>
    <row r="20" spans="1:8" ht="12.75" customHeight="1">
      <c r="A20">
        <v>5</v>
      </c>
      <c r="B20" t="s">
        <v>175</v>
      </c>
      <c r="C20" t="s">
        <v>174</v>
      </c>
      <c r="D20" t="s">
        <v>170</v>
      </c>
      <c r="E20" s="74">
        <v>50000000</v>
      </c>
      <c r="F20" s="14">
        <v>476.8205</v>
      </c>
      <c r="G20" s="15">
        <v>0.0611</v>
      </c>
      <c r="H20" s="16">
        <v>42505</v>
      </c>
    </row>
    <row r="21" spans="1:8" ht="12.75" customHeight="1">
      <c r="A21">
        <v>6</v>
      </c>
      <c r="B21" t="s">
        <v>260</v>
      </c>
      <c r="C21" t="s">
        <v>259</v>
      </c>
      <c r="D21" t="s">
        <v>171</v>
      </c>
      <c r="E21" s="74">
        <v>34000000</v>
      </c>
      <c r="F21" s="14">
        <v>336.45618</v>
      </c>
      <c r="G21" s="15">
        <v>0.0431</v>
      </c>
      <c r="H21" s="16">
        <v>41624</v>
      </c>
    </row>
    <row r="22" spans="1:8" ht="12.75" customHeight="1">
      <c r="A22">
        <v>7</v>
      </c>
      <c r="B22" t="s">
        <v>179</v>
      </c>
      <c r="C22" t="s">
        <v>178</v>
      </c>
      <c r="D22" t="s">
        <v>32</v>
      </c>
      <c r="E22" s="74">
        <v>25000000</v>
      </c>
      <c r="F22" s="14">
        <v>224.014</v>
      </c>
      <c r="G22" s="15">
        <v>0.0287</v>
      </c>
      <c r="H22" s="16">
        <v>44674</v>
      </c>
    </row>
    <row r="23" spans="3:8" ht="12.75" customHeight="1">
      <c r="C23" s="18" t="s">
        <v>31</v>
      </c>
      <c r="D23" s="18"/>
      <c r="E23" s="71"/>
      <c r="F23" s="19">
        <f>SUM(F18:F22)</f>
        <v>2016.5616800000003</v>
      </c>
      <c r="G23" s="20">
        <f>SUM(G18:G22)</f>
        <v>0.2583</v>
      </c>
      <c r="H23" s="21"/>
    </row>
    <row r="24" spans="6:8" ht="12.75" customHeight="1">
      <c r="F24" s="14"/>
      <c r="G24" s="15"/>
      <c r="H24" s="16"/>
    </row>
    <row r="25" spans="3:8" ht="12.75" customHeight="1">
      <c r="C25" s="1" t="s">
        <v>67</v>
      </c>
      <c r="F25" s="14">
        <v>1617.637475</v>
      </c>
      <c r="G25" s="15">
        <v>0.2072</v>
      </c>
      <c r="H25" s="16"/>
    </row>
    <row r="26" spans="3:8" ht="12.75" customHeight="1">
      <c r="C26" s="18" t="s">
        <v>31</v>
      </c>
      <c r="D26" s="18"/>
      <c r="E26" s="71"/>
      <c r="F26" s="19">
        <f>SUM(F25:F25)</f>
        <v>1617.637475</v>
      </c>
      <c r="G26" s="20">
        <f>SUM(G25:G25)</f>
        <v>0.2072</v>
      </c>
      <c r="H26" s="21"/>
    </row>
    <row r="27" spans="6:9" ht="12.75" customHeight="1">
      <c r="F27" s="14"/>
      <c r="G27" s="15"/>
      <c r="H27" s="16"/>
      <c r="I27" s="59"/>
    </row>
    <row r="28" spans="3:8" ht="12.75" customHeight="1">
      <c r="C28" s="1" t="s">
        <v>68</v>
      </c>
      <c r="F28" s="14"/>
      <c r="G28" s="15"/>
      <c r="H28" s="16"/>
    </row>
    <row r="29" spans="3:8" ht="12.75" customHeight="1">
      <c r="C29" s="1" t="s">
        <v>69</v>
      </c>
      <c r="F29" s="14">
        <v>1233.986647</v>
      </c>
      <c r="G29" s="15">
        <v>0.15810000000000002</v>
      </c>
      <c r="H29" s="16"/>
    </row>
    <row r="30" spans="3:9" ht="12.75" customHeight="1">
      <c r="C30" s="18" t="s">
        <v>31</v>
      </c>
      <c r="D30" s="18"/>
      <c r="E30" s="71"/>
      <c r="F30" s="19">
        <f>SUM(F29:F29)</f>
        <v>1233.986647</v>
      </c>
      <c r="G30" s="20">
        <f>SUM(G29:G29)</f>
        <v>0.15810000000000002</v>
      </c>
      <c r="H30" s="21"/>
      <c r="I30" s="59"/>
    </row>
    <row r="31" spans="3:8" ht="12.75" customHeight="1">
      <c r="C31" s="22" t="s">
        <v>70</v>
      </c>
      <c r="D31" s="22"/>
      <c r="E31" s="72"/>
      <c r="F31" s="23">
        <f>SUM(F10,F14,F23,F26,F30)</f>
        <v>7806.088302</v>
      </c>
      <c r="G31" s="24">
        <f>SUM(G10,G14,G23,G26,G30)</f>
        <v>0.9999999999999999</v>
      </c>
      <c r="H31" s="25"/>
    </row>
    <row r="32" ht="12.75" customHeight="1"/>
    <row r="33" ht="12.75" customHeight="1">
      <c r="C33" s="1" t="s">
        <v>346</v>
      </c>
    </row>
    <row r="34" spans="3:9" ht="12.75" customHeight="1">
      <c r="C34" s="1" t="s">
        <v>347</v>
      </c>
      <c r="I34" s="59"/>
    </row>
    <row r="35" spans="3:9" ht="12.75" customHeight="1">
      <c r="C35" s="1"/>
      <c r="I35" s="60"/>
    </row>
    <row r="36" ht="12.75" customHeight="1"/>
    <row r="37" spans="3:8" ht="12.75" customHeight="1">
      <c r="C37" s="109" t="s">
        <v>349</v>
      </c>
      <c r="D37" s="109"/>
      <c r="E37" s="109"/>
      <c r="F37" s="93"/>
      <c r="G37" s="93"/>
      <c r="H37" s="93"/>
    </row>
    <row r="38" spans="3:8" ht="12.75" customHeight="1">
      <c r="C38" s="109" t="s">
        <v>350</v>
      </c>
      <c r="D38" s="150" t="s">
        <v>351</v>
      </c>
      <c r="E38" s="109"/>
      <c r="F38" s="93"/>
      <c r="G38" s="93"/>
      <c r="H38" s="93"/>
    </row>
    <row r="39" spans="3:8" ht="12.75" customHeight="1">
      <c r="C39" s="80" t="s">
        <v>459</v>
      </c>
      <c r="D39" s="109"/>
      <c r="E39" s="109"/>
      <c r="F39" s="93"/>
      <c r="G39" s="93"/>
      <c r="H39" s="93"/>
    </row>
    <row r="40" spans="3:8" ht="12.75" customHeight="1">
      <c r="C40" s="114" t="s">
        <v>352</v>
      </c>
      <c r="D40" s="96">
        <v>1120.8808</v>
      </c>
      <c r="E40" s="109"/>
      <c r="F40" s="93"/>
      <c r="G40" s="175"/>
      <c r="H40" s="93"/>
    </row>
    <row r="41" spans="3:8" ht="12.75" customHeight="1">
      <c r="C41" s="114" t="s">
        <v>356</v>
      </c>
      <c r="D41" s="96">
        <v>972.7502</v>
      </c>
      <c r="E41" s="109"/>
      <c r="F41" s="93"/>
      <c r="G41" s="175"/>
      <c r="H41" s="93"/>
    </row>
    <row r="42" spans="3:8" ht="12.75" customHeight="1">
      <c r="C42" s="114" t="s">
        <v>419</v>
      </c>
      <c r="D42" s="96">
        <v>984.4605</v>
      </c>
      <c r="E42" s="109"/>
      <c r="F42" s="93"/>
      <c r="G42" s="175"/>
      <c r="H42" s="93"/>
    </row>
    <row r="43" spans="3:8" ht="12.75" customHeight="1">
      <c r="C43" s="114" t="s">
        <v>420</v>
      </c>
      <c r="D43" s="96">
        <v>1121.1064</v>
      </c>
      <c r="E43" s="109"/>
      <c r="F43" s="93"/>
      <c r="G43" s="175"/>
      <c r="H43" s="93"/>
    </row>
    <row r="44" spans="3:8" ht="12.75" customHeight="1">
      <c r="C44" s="114" t="s">
        <v>358</v>
      </c>
      <c r="D44" s="96">
        <v>1124.1208</v>
      </c>
      <c r="E44" s="109"/>
      <c r="F44" s="93"/>
      <c r="G44" s="175"/>
      <c r="H44" s="93"/>
    </row>
    <row r="45" spans="3:8" ht="12.75" customHeight="1">
      <c r="C45" s="114" t="s">
        <v>361</v>
      </c>
      <c r="D45" s="96">
        <v>979.2142</v>
      </c>
      <c r="E45" s="109"/>
      <c r="F45" s="93"/>
      <c r="G45" s="175"/>
      <c r="H45" s="93"/>
    </row>
    <row r="46" spans="3:8" ht="12.75" customHeight="1">
      <c r="C46" s="114" t="s">
        <v>422</v>
      </c>
      <c r="D46" s="96">
        <v>984.5429</v>
      </c>
      <c r="E46" s="109"/>
      <c r="F46" s="93"/>
      <c r="G46" s="175"/>
      <c r="H46" s="93"/>
    </row>
    <row r="47" spans="3:8" ht="12.75" customHeight="1">
      <c r="C47" s="114" t="s">
        <v>381</v>
      </c>
      <c r="D47" s="96">
        <v>1124.279</v>
      </c>
      <c r="E47" s="109"/>
      <c r="F47" s="93"/>
      <c r="G47" s="175"/>
      <c r="H47" s="93"/>
    </row>
    <row r="48" spans="3:8" ht="12.75" customHeight="1">
      <c r="C48" s="82" t="s">
        <v>460</v>
      </c>
      <c r="D48" s="110"/>
      <c r="E48" s="109"/>
      <c r="F48" s="93"/>
      <c r="G48" s="93"/>
      <c r="H48" s="93"/>
    </row>
    <row r="49" spans="3:8" ht="12.75" customHeight="1">
      <c r="C49" s="114" t="s">
        <v>352</v>
      </c>
      <c r="D49" s="96">
        <v>1120.6436</v>
      </c>
      <c r="E49" s="109"/>
      <c r="F49" s="93"/>
      <c r="G49" s="93"/>
      <c r="H49" s="93"/>
    </row>
    <row r="50" spans="3:8" ht="12.75" customHeight="1">
      <c r="C50" s="114" t="s">
        <v>356</v>
      </c>
      <c r="D50" s="96">
        <v>972.5441</v>
      </c>
      <c r="E50" s="109"/>
      <c r="F50" s="93"/>
      <c r="G50" s="93"/>
      <c r="H50" s="93"/>
    </row>
    <row r="51" spans="3:8" ht="12.75" customHeight="1">
      <c r="C51" s="114" t="s">
        <v>419</v>
      </c>
      <c r="D51" s="96">
        <v>984.2519</v>
      </c>
      <c r="E51" s="109"/>
      <c r="F51" s="93"/>
      <c r="G51" s="93"/>
      <c r="H51" s="93"/>
    </row>
    <row r="52" spans="3:8" ht="12.75" customHeight="1">
      <c r="C52" s="114" t="s">
        <v>420</v>
      </c>
      <c r="D52" s="96">
        <v>1120.9008</v>
      </c>
      <c r="E52" s="109"/>
      <c r="F52" s="93"/>
      <c r="G52" s="93"/>
      <c r="H52" s="93"/>
    </row>
    <row r="53" spans="3:8" ht="12.75" customHeight="1">
      <c r="C53" s="114" t="s">
        <v>358</v>
      </c>
      <c r="D53" s="96">
        <v>1124.3457</v>
      </c>
      <c r="E53" s="109"/>
      <c r="F53" s="93"/>
      <c r="G53" s="93"/>
      <c r="H53" s="93"/>
    </row>
    <row r="54" spans="3:8" ht="12.75" customHeight="1">
      <c r="C54" s="114" t="s">
        <v>361</v>
      </c>
      <c r="D54" s="96">
        <v>979.4067</v>
      </c>
      <c r="E54" s="109"/>
      <c r="F54" s="93"/>
      <c r="G54" s="93"/>
      <c r="H54" s="93"/>
    </row>
    <row r="55" spans="3:8" ht="12.75" customHeight="1">
      <c r="C55" s="114" t="s">
        <v>422</v>
      </c>
      <c r="D55" s="96">
        <v>984.7536</v>
      </c>
      <c r="E55" s="109"/>
      <c r="F55" s="93"/>
      <c r="G55" s="93"/>
      <c r="H55" s="93"/>
    </row>
    <row r="56" spans="3:8" ht="12.75" customHeight="1">
      <c r="C56" s="114" t="s">
        <v>381</v>
      </c>
      <c r="D56" s="96">
        <v>1124.4532</v>
      </c>
      <c r="E56" s="109"/>
      <c r="F56" s="93"/>
      <c r="G56" s="93"/>
      <c r="H56" s="93"/>
    </row>
    <row r="57" spans="3:8" ht="12.75" customHeight="1">
      <c r="C57" s="109" t="s">
        <v>363</v>
      </c>
      <c r="D57" s="121" t="s">
        <v>351</v>
      </c>
      <c r="E57" s="109"/>
      <c r="F57" s="93"/>
      <c r="G57" s="93"/>
      <c r="H57" s="93"/>
    </row>
    <row r="58" spans="3:8" ht="12.75" customHeight="1">
      <c r="C58" s="109" t="s">
        <v>382</v>
      </c>
      <c r="D58" s="121" t="s">
        <v>351</v>
      </c>
      <c r="E58" s="109"/>
      <c r="F58" s="93"/>
      <c r="G58" s="93"/>
      <c r="H58" s="93"/>
    </row>
    <row r="59" spans="3:8" ht="12.75" customHeight="1">
      <c r="C59" s="109" t="s">
        <v>365</v>
      </c>
      <c r="D59" s="121" t="s">
        <v>351</v>
      </c>
      <c r="E59" s="109"/>
      <c r="F59" s="93"/>
      <c r="G59" s="93"/>
      <c r="H59" s="93"/>
    </row>
    <row r="60" spans="3:8" ht="12.75" customHeight="1">
      <c r="C60" s="109" t="s">
        <v>366</v>
      </c>
      <c r="D60" s="121" t="s">
        <v>475</v>
      </c>
      <c r="E60" s="109"/>
      <c r="F60" s="93"/>
      <c r="G60" s="93"/>
      <c r="H60" s="93"/>
    </row>
    <row r="61" spans="3:8" ht="12.75" customHeight="1">
      <c r="C61" s="109" t="s">
        <v>444</v>
      </c>
      <c r="D61" s="117"/>
      <c r="E61" s="109"/>
      <c r="F61" s="93"/>
      <c r="G61" s="93"/>
      <c r="H61" s="93"/>
    </row>
    <row r="62" spans="3:8" ht="12.75" customHeight="1">
      <c r="C62" s="142" t="s">
        <v>368</v>
      </c>
      <c r="D62" s="155" t="s">
        <v>369</v>
      </c>
      <c r="E62" s="155" t="s">
        <v>370</v>
      </c>
      <c r="F62" s="93"/>
      <c r="G62" s="93"/>
      <c r="H62" s="93"/>
    </row>
    <row r="63" spans="3:8" ht="12.75">
      <c r="C63" s="114" t="s">
        <v>445</v>
      </c>
      <c r="D63" s="121" t="s">
        <v>351</v>
      </c>
      <c r="E63" s="121" t="s">
        <v>351</v>
      </c>
      <c r="F63" s="93"/>
      <c r="G63" s="93"/>
      <c r="H63" s="93"/>
    </row>
    <row r="64" spans="3:8" ht="12.75">
      <c r="C64" s="114" t="s">
        <v>439</v>
      </c>
      <c r="D64" s="121" t="s">
        <v>351</v>
      </c>
      <c r="E64" s="121" t="s">
        <v>351</v>
      </c>
      <c r="F64" s="93"/>
      <c r="G64" s="93"/>
      <c r="H64" s="93"/>
    </row>
    <row r="65" spans="3:8" ht="12.75">
      <c r="C65" s="114" t="s">
        <v>446</v>
      </c>
      <c r="D65" s="121" t="s">
        <v>351</v>
      </c>
      <c r="E65" s="121" t="s">
        <v>351</v>
      </c>
      <c r="F65" s="93"/>
      <c r="G65" s="93"/>
      <c r="H65" s="93"/>
    </row>
    <row r="66" spans="3:8" ht="12.75">
      <c r="C66" s="157" t="s">
        <v>372</v>
      </c>
      <c r="D66" s="144"/>
      <c r="E66" s="144"/>
      <c r="F66" s="93"/>
      <c r="G66" s="93"/>
      <c r="H66" s="93"/>
    </row>
    <row r="67" spans="3:8" ht="12.75">
      <c r="C67" s="159" t="s">
        <v>373</v>
      </c>
      <c r="D67" s="158"/>
      <c r="E67" s="158"/>
      <c r="F67" s="93"/>
      <c r="G67" s="93"/>
      <c r="H67" s="9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X183472</cp:lastModifiedBy>
  <dcterms:created xsi:type="dcterms:W3CDTF">2011-07-16T04:33:57Z</dcterms:created>
  <dcterms:modified xsi:type="dcterms:W3CDTF">2013-09-10T07:59:14Z</dcterms:modified>
  <cp:category/>
  <cp:version/>
  <cp:contentType/>
  <cp:contentStatus/>
</cp:coreProperties>
</file>