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872" activeTab="0"/>
  </bookViews>
  <sheets>
    <sheet name="LIQUID    " sheetId="1" r:id="rId1"/>
    <sheet name="ULTRA" sheetId="2" r:id="rId2"/>
    <sheet name="Large Cap Equity" sheetId="3" r:id="rId3"/>
    <sheet name="DYNAMIC ASSET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  <sheet name="FMP - SR 6" sheetId="13" r:id="rId13"/>
    <sheet name="FMP - SR 7" sheetId="14" r:id="rId14"/>
    <sheet name="FMP - SR 14" sheetId="15" r:id="rId15"/>
    <sheet name="Midcap Opportunities" sheetId="16" r:id="rId16"/>
    <sheet name="FMP - SR 17" sheetId="17" r:id="rId17"/>
  </sheets>
  <definedNames/>
  <calcPr fullCalcOnLoad="1"/>
</workbook>
</file>

<file path=xl/sharedStrings.xml><?xml version="1.0" encoding="utf-8"?>
<sst xmlns="http://schemas.openxmlformats.org/spreadsheetml/2006/main" count="2526" uniqueCount="540">
  <si>
    <t>Pramerica Liquid Fund</t>
  </si>
  <si>
    <t xml:space="preserve">  </t>
  </si>
  <si>
    <t>Portfolio as on February 28, 2014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</si>
  <si>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</si>
  <si>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</si>
  <si>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</si>
  <si>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</si>
  <si>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</si>
  <si>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</si>
  <si>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</si>
  <si>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</si>
  <si>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</si>
  <si>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Union Bank of India</t>
  </si>
  <si>
    <t>CRISIL A1+</t>
  </si>
  <si>
    <t>INE692A16BX4</t>
  </si>
  <si>
    <t>Bank of India</t>
  </si>
  <si>
    <t>Sector / Rating</t>
  </si>
  <si>
    <t>Percent</t>
  </si>
  <si>
    <t>INE084A16915</t>
  </si>
  <si>
    <t>Allahabad Bank</t>
  </si>
  <si>
    <t>INE428A16ME0</t>
  </si>
  <si>
    <t>State Bank of Patiala</t>
  </si>
  <si>
    <t>ICRA A1+</t>
  </si>
  <si>
    <t>INE652A16FU5</t>
  </si>
  <si>
    <t>Punjab National Bank</t>
  </si>
  <si>
    <t>CARE A1+</t>
  </si>
  <si>
    <t>INE160A16IV1</t>
  </si>
  <si>
    <t>BWR A1+</t>
  </si>
  <si>
    <t>INE084A16931</t>
  </si>
  <si>
    <t>Central Bank of India</t>
  </si>
  <si>
    <t>IND A1+</t>
  </si>
  <si>
    <t>INE483A16HY3</t>
  </si>
  <si>
    <t>IDBI Bank Limited</t>
  </si>
  <si>
    <t>CARE AAA</t>
  </si>
  <si>
    <t>INE008A16TM8</t>
  </si>
  <si>
    <t>Corporation Bank</t>
  </si>
  <si>
    <t>CRISIL AAA</t>
  </si>
  <si>
    <t>INE112A16DP5</t>
  </si>
  <si>
    <t>Indian Bank</t>
  </si>
  <si>
    <t>Unrated</t>
  </si>
  <si>
    <t>INE562A16ES3</t>
  </si>
  <si>
    <t>Andhra Bank</t>
  </si>
  <si>
    <t>Cash &amp; Equivalent</t>
  </si>
  <si>
    <t>INE434A16DK4</t>
  </si>
  <si>
    <t>INE084A16AA4</t>
  </si>
  <si>
    <t>INE434A16DR9</t>
  </si>
  <si>
    <t>Vijaya Bank</t>
  </si>
  <si>
    <t>INE705A16FZ0</t>
  </si>
  <si>
    <t>Canara Bank</t>
  </si>
  <si>
    <t>INE476A16LH4</t>
  </si>
  <si>
    <t>INE652A16IV7</t>
  </si>
  <si>
    <t>INE476A16LT9</t>
  </si>
  <si>
    <t>INE483A16HT3</t>
  </si>
  <si>
    <t>INE008A16QG6</t>
  </si>
  <si>
    <t>INE692A16CO1</t>
  </si>
  <si>
    <t>INE112A16ES7</t>
  </si>
  <si>
    <t>Indian Overseas Bank</t>
  </si>
  <si>
    <t>INE565A16905</t>
  </si>
  <si>
    <t>INE008A16SW9</t>
  </si>
  <si>
    <t>The Ratnakar Bank Limited</t>
  </si>
  <si>
    <t>INE976G16315</t>
  </si>
  <si>
    <t>INE976G16372</t>
  </si>
  <si>
    <t>The South Indian Bank Limited</t>
  </si>
  <si>
    <t>INE683A16AO4</t>
  </si>
  <si>
    <t>UCO Bank</t>
  </si>
  <si>
    <t>INE691A16GZ0</t>
  </si>
  <si>
    <t>Tamilnad Mercantile Bank Ltd.</t>
  </si>
  <si>
    <t>INE668A16576</t>
  </si>
  <si>
    <t>ICICI Bank Limited</t>
  </si>
  <si>
    <t>INE090A16YR5</t>
  </si>
  <si>
    <t>INE476A16JA3</t>
  </si>
  <si>
    <t>State Bank of Mysore</t>
  </si>
  <si>
    <t>INE651A16FP7</t>
  </si>
  <si>
    <t>State Bank of Hyderabad</t>
  </si>
  <si>
    <t>INE649A16DH3</t>
  </si>
  <si>
    <t>Total</t>
  </si>
  <si>
    <t>Commercial Paper**</t>
  </si>
  <si>
    <t>Indiabulls Housing Finance Limited</t>
  </si>
  <si>
    <t>INE148I14CB9</t>
  </si>
  <si>
    <t>L&amp;T Fincorp Limited</t>
  </si>
  <si>
    <t>INE759E14786</t>
  </si>
  <si>
    <t>National Housing Bank</t>
  </si>
  <si>
    <t>INE557F14CE1</t>
  </si>
  <si>
    <t>ICICI Securities Limited</t>
  </si>
  <si>
    <t>INE763G14AQ1</t>
  </si>
  <si>
    <t>National Fertilizers Limited</t>
  </si>
  <si>
    <t>INE870D14353</t>
  </si>
  <si>
    <t>Reliance Infrastructure Limited</t>
  </si>
  <si>
    <t>INE036A14415</t>
  </si>
  <si>
    <t>TVS Credit Services Limited</t>
  </si>
  <si>
    <t>INE729N14129</t>
  </si>
  <si>
    <t>INE729N14137</t>
  </si>
  <si>
    <t>Tata Capital Financial Services Limited</t>
  </si>
  <si>
    <t>INE306N14BA7</t>
  </si>
  <si>
    <t>Piramal Enterprises Limited</t>
  </si>
  <si>
    <t>INE140A14EF0</t>
  </si>
  <si>
    <t>Indian Oil Corporation Limited</t>
  </si>
  <si>
    <t>INE242A14FP0</t>
  </si>
  <si>
    <t>Family Credit Limited</t>
  </si>
  <si>
    <t>INE027E14440</t>
  </si>
  <si>
    <t>Edelweiss Financial Services Limited</t>
  </si>
  <si>
    <t>INE532F14NL6</t>
  </si>
  <si>
    <t>INE763G14AO6</t>
  </si>
  <si>
    <t>INE027E14358</t>
  </si>
  <si>
    <t>Aditya Birla Finance Limited</t>
  </si>
  <si>
    <t>INE860H14OB6</t>
  </si>
  <si>
    <t>Dewan Housing Finance Corporation Limited</t>
  </si>
  <si>
    <t>INE202B14AK4</t>
  </si>
  <si>
    <t>INE306N14BB5</t>
  </si>
  <si>
    <t>Trapti Trading &amp; Investments Private Limited</t>
  </si>
  <si>
    <t>INE977J14AM0</t>
  </si>
  <si>
    <t>Hero Motors Limited</t>
  </si>
  <si>
    <t>INE012G14058</t>
  </si>
  <si>
    <t>Birla Tmt Holdings Private Limited</t>
  </si>
  <si>
    <t>INE179J14AA8</t>
  </si>
  <si>
    <t>Reliance Home Finance Limited</t>
  </si>
  <si>
    <t>INE217K14246</t>
  </si>
  <si>
    <t>INE242A14FI5</t>
  </si>
  <si>
    <t>India Infoline Finance Limited</t>
  </si>
  <si>
    <t>INE866I14IG2</t>
  </si>
  <si>
    <t>Century Textiles &amp; Industries Limited</t>
  </si>
  <si>
    <t>INE055A14AK8</t>
  </si>
  <si>
    <t>Stci Finance Limited</t>
  </si>
  <si>
    <t>INE020E14BG0</t>
  </si>
  <si>
    <t>INE860H14OE0</t>
  </si>
  <si>
    <t>Gruh Finance Limited</t>
  </si>
  <si>
    <t>INE580B14AY4</t>
  </si>
  <si>
    <t>Jm Financial Products Limited</t>
  </si>
  <si>
    <t>INE523H14KK9</t>
  </si>
  <si>
    <t>Reliance Capital Limited</t>
  </si>
  <si>
    <t>INE013A14PD0</t>
  </si>
  <si>
    <t>BONDS &amp; NCDs</t>
  </si>
  <si>
    <t>Listed / awaiting listing on the stock exchanges</t>
  </si>
  <si>
    <t>INE013A07SY4</t>
  </si>
  <si>
    <t>Housing Development Finance Corporation Limited</t>
  </si>
  <si>
    <t>INE001A07KP4</t>
  </si>
  <si>
    <t>Fixed Deposit</t>
  </si>
  <si>
    <t>Bank of Nova Scotia</t>
  </si>
  <si>
    <t>IDIA00112379</t>
  </si>
  <si>
    <t>CBLO / Reverse Repo Investments</t>
  </si>
  <si>
    <t>Cash &amp; Cash Equivalents</t>
  </si>
  <si>
    <t>Net Receivable/Payable</t>
  </si>
  <si>
    <t>Grand Total</t>
  </si>
  <si>
    <t>Pramerica Ultra Short Term Bond Fund</t>
  </si>
  <si>
    <t>INE483A16HK2</t>
  </si>
  <si>
    <t>INE483A16FF6</t>
  </si>
  <si>
    <t>Oriental Bank of Commerce</t>
  </si>
  <si>
    <t>INE141A16MJ8</t>
  </si>
  <si>
    <t>IndusInd Bank Limited</t>
  </si>
  <si>
    <t>CARE AA+</t>
  </si>
  <si>
    <t>INE095A16IG0</t>
  </si>
  <si>
    <t>ICRA AA-</t>
  </si>
  <si>
    <t>ICRA AA+</t>
  </si>
  <si>
    <t>INE140A14DT3</t>
  </si>
  <si>
    <t>Essel Mining &amp; Industries Limited</t>
  </si>
  <si>
    <t>INE077E14692</t>
  </si>
  <si>
    <t>Shapoorji Pallonji &amp; Company Limited</t>
  </si>
  <si>
    <t>INE404K14786</t>
  </si>
  <si>
    <t>Tata Steel Limited</t>
  </si>
  <si>
    <t>INE081A14148</t>
  </si>
  <si>
    <t>Sundaram Bnp Paribas Home Fin. Ltd</t>
  </si>
  <si>
    <t>INE667F14861</t>
  </si>
  <si>
    <t>INE866I07206</t>
  </si>
  <si>
    <t>INE202B07795</t>
  </si>
  <si>
    <t>Fullerton India Credit Company Ltd</t>
  </si>
  <si>
    <t>INE535H07183</t>
  </si>
  <si>
    <t>LIC Housing Finance Limited</t>
  </si>
  <si>
    <t>INE115A07EL4</t>
  </si>
  <si>
    <t>L &amp; T Finance Ltd</t>
  </si>
  <si>
    <t>INE523E07657</t>
  </si>
  <si>
    <t>INE115A07CJ2</t>
  </si>
  <si>
    <t>INE001A07IZ7</t>
  </si>
  <si>
    <t>Pramerica Large Cap Equity Fund</t>
  </si>
  <si>
    <t>EQUITY &amp; EQUITY RELATED</t>
  </si>
  <si>
    <t>ITC Limited</t>
  </si>
  <si>
    <t>Consumer Non Durables</t>
  </si>
  <si>
    <t>INE154A01025</t>
  </si>
  <si>
    <t>Infosys Limited</t>
  </si>
  <si>
    <t>Software</t>
  </si>
  <si>
    <t>INE009A01021</t>
  </si>
  <si>
    <t>Reliance Industries Limited</t>
  </si>
  <si>
    <t>Petroleum Products</t>
  </si>
  <si>
    <t>INE002A01018</t>
  </si>
  <si>
    <t>Larsen &amp; Toubro Limited</t>
  </si>
  <si>
    <t>Construction Project</t>
  </si>
  <si>
    <t>Banks</t>
  </si>
  <si>
    <t>INE018A01030</t>
  </si>
  <si>
    <t>Tata Consultancy Services Limited</t>
  </si>
  <si>
    <t>Pharmaceuticals</t>
  </si>
  <si>
    <t>INE467B01029</t>
  </si>
  <si>
    <t>INE090A01013</t>
  </si>
  <si>
    <t>Finance</t>
  </si>
  <si>
    <t>INE001A01036</t>
  </si>
  <si>
    <t>HDFC Bank Limited</t>
  </si>
  <si>
    <t>INE040A01026</t>
  </si>
  <si>
    <t>Cipla Limited</t>
  </si>
  <si>
    <t>INE059A01026</t>
  </si>
  <si>
    <t>Sun Pharmaceuticals Industries Limited</t>
  </si>
  <si>
    <t>Telecom - Services</t>
  </si>
  <si>
    <t>INE044A01036</t>
  </si>
  <si>
    <t>Tata Motors Limited</t>
  </si>
  <si>
    <t>Auto</t>
  </si>
  <si>
    <t>Cement</t>
  </si>
  <si>
    <t>INE155A01022</t>
  </si>
  <si>
    <t>Bharti Airtel Limited</t>
  </si>
  <si>
    <t>INE397D01024</t>
  </si>
  <si>
    <t>Wipro Limited</t>
  </si>
  <si>
    <t>Minerals/Mining</t>
  </si>
  <si>
    <t>INE075A01022</t>
  </si>
  <si>
    <t>HCL Technologies Limited</t>
  </si>
  <si>
    <t>Power</t>
  </si>
  <si>
    <t>INE860A01027</t>
  </si>
  <si>
    <t>Coal India Limited</t>
  </si>
  <si>
    <t>Oil</t>
  </si>
  <si>
    <t>INE522F01014</t>
  </si>
  <si>
    <t>Ambuja Cements Limited</t>
  </si>
  <si>
    <t>Industrial Capital Goods</t>
  </si>
  <si>
    <t>INE079A01024</t>
  </si>
  <si>
    <t>Dr. Reddy's Laboratories Limited</t>
  </si>
  <si>
    <t>Non - Ferrous Metals</t>
  </si>
  <si>
    <t>INE089A01023</t>
  </si>
  <si>
    <t>United Spirits Limited</t>
  </si>
  <si>
    <t>INE854D01016</t>
  </si>
  <si>
    <t>Lupin Limited</t>
  </si>
  <si>
    <t>INE326A01037</t>
  </si>
  <si>
    <t>IDFC Limited</t>
  </si>
  <si>
    <t>INE043D01016</t>
  </si>
  <si>
    <t>Tech Mahindra Limited</t>
  </si>
  <si>
    <t>INE669C01028</t>
  </si>
  <si>
    <t>Idea Cellular Limited</t>
  </si>
  <si>
    <t>INE669E01016</t>
  </si>
  <si>
    <t>IPCA Laboratories Limited</t>
  </si>
  <si>
    <t>INE571A01020</t>
  </si>
  <si>
    <t>State Bank of India</t>
  </si>
  <si>
    <t>INE062A01012</t>
  </si>
  <si>
    <t>UltraTech Cement Limited</t>
  </si>
  <si>
    <t>INE481G01011</t>
  </si>
  <si>
    <t>NTPC Limited</t>
  </si>
  <si>
    <t>INE733E01010</t>
  </si>
  <si>
    <t>INE095A01012</t>
  </si>
  <si>
    <t>Tata Communications Limited</t>
  </si>
  <si>
    <t>INE151A01013</t>
  </si>
  <si>
    <t>Oil &amp; Natural Gas Corporation Limited</t>
  </si>
  <si>
    <t>INE213A01029</t>
  </si>
  <si>
    <t>Multi Commodity Exchange of India Limited</t>
  </si>
  <si>
    <t>INE745G01035</t>
  </si>
  <si>
    <t>Ranbaxy Laboratories Limited</t>
  </si>
  <si>
    <t>INE015A01028</t>
  </si>
  <si>
    <t>Alembic Pharmaceuticals Limited</t>
  </si>
  <si>
    <t>INE901L01018</t>
  </si>
  <si>
    <t>Siemens Limited</t>
  </si>
  <si>
    <t>INE003A01024</t>
  </si>
  <si>
    <t>Kotak Mahindra Bank Limited</t>
  </si>
  <si>
    <t>INE237A01028</t>
  </si>
  <si>
    <t>Tata Power Company Limited</t>
  </si>
  <si>
    <t>INE245A01021</t>
  </si>
  <si>
    <t>Hindalco Industries Limited</t>
  </si>
  <si>
    <t>INE038A01020</t>
  </si>
  <si>
    <t>INE089A08051</t>
  </si>
  <si>
    <t>Pramerica Dynamic Asset Allocation Fund</t>
  </si>
  <si>
    <t>Reliance Gas Transportation Infrastructure Ltd.</t>
  </si>
  <si>
    <t>INE657I08017</t>
  </si>
  <si>
    <t>Power Finance Corporation Limited</t>
  </si>
  <si>
    <t>INE134E07406</t>
  </si>
  <si>
    <t>Export Import Bank Of India</t>
  </si>
  <si>
    <t>INE514E08DD7</t>
  </si>
  <si>
    <t>Pramerica Short Term Income Fund</t>
  </si>
  <si>
    <t>INE562A16DU1</t>
  </si>
  <si>
    <t>State Bank of Bikaner and Jaipur</t>
  </si>
  <si>
    <t>INE648A16GJ4</t>
  </si>
  <si>
    <t>INE476A16LK8</t>
  </si>
  <si>
    <t>The Jammu &amp; Kashmir Bank Limited</t>
  </si>
  <si>
    <t>INE168A16IK7</t>
  </si>
  <si>
    <t>Axis Bank Limited</t>
  </si>
  <si>
    <t>INE238A16UP2</t>
  </si>
  <si>
    <t>Rural Electrification Corporation Limited</t>
  </si>
  <si>
    <t>INE020B07HZ7</t>
  </si>
  <si>
    <t>Pramerica Dynamic Monthly Income Fund</t>
  </si>
  <si>
    <t>SOV</t>
  </si>
  <si>
    <t>Colgate Palmolive (India) Limited</t>
  </si>
  <si>
    <t>INE259A01022</t>
  </si>
  <si>
    <t>Nestle India Limited</t>
  </si>
  <si>
    <t>INE239A01016</t>
  </si>
  <si>
    <t>Tata Realty And Infrastructure Limited</t>
  </si>
  <si>
    <t>INE371K14100</t>
  </si>
  <si>
    <t>Treasury Bill</t>
  </si>
  <si>
    <t>TBILL 182 DAY 2014</t>
  </si>
  <si>
    <t>IDIA00104144</t>
  </si>
  <si>
    <t>INE020B08807</t>
  </si>
  <si>
    <t>Pramerica Treasury Advantage Fund</t>
  </si>
  <si>
    <t>INE404K14513</t>
  </si>
  <si>
    <t>CARE AA-</t>
  </si>
  <si>
    <t>ICRA AA</t>
  </si>
  <si>
    <t>ICRA A+</t>
  </si>
  <si>
    <t>CARE A+</t>
  </si>
  <si>
    <t>CARE AA</t>
  </si>
  <si>
    <t>CRISIL AA</t>
  </si>
  <si>
    <t>INE055A07054</t>
  </si>
  <si>
    <t>INE860H07250</t>
  </si>
  <si>
    <t>Oriental Hotels Limited</t>
  </si>
  <si>
    <t>IND AAA</t>
  </si>
  <si>
    <t>INE750A07019</t>
  </si>
  <si>
    <t>Tata Teleservices (Maharashtra) Limited</t>
  </si>
  <si>
    <t>INE037E08045</t>
  </si>
  <si>
    <t>L&amp;T Housing Finance Limited</t>
  </si>
  <si>
    <t>INE476M07057</t>
  </si>
  <si>
    <t>Tata Motors Finance Limited</t>
  </si>
  <si>
    <t>INE909H07883</t>
  </si>
  <si>
    <t>INE557F08ED1</t>
  </si>
  <si>
    <t>Unlisted</t>
  </si>
  <si>
    <t>L&amp;T Seawoods Private Limited</t>
  </si>
  <si>
    <t>INE968N08059</t>
  </si>
  <si>
    <t>Pramerica Credit Opportunities Fund</t>
  </si>
  <si>
    <t>CRISIL A-</t>
  </si>
  <si>
    <t>ICRA A</t>
  </si>
  <si>
    <t>CRISIL AA-</t>
  </si>
  <si>
    <t>Rkn Retail Private Limited</t>
  </si>
  <si>
    <t>INE270O08017</t>
  </si>
  <si>
    <t>Il&amp;Fs Transportation Networks Ltd</t>
  </si>
  <si>
    <t>INE975G08033</t>
  </si>
  <si>
    <t>INE667F07AA4</t>
  </si>
  <si>
    <t>Shriram City Union Finance Limited</t>
  </si>
  <si>
    <t>INE722A07414</t>
  </si>
  <si>
    <t>Magma Fincorp Limited</t>
  </si>
  <si>
    <t>INE511C07359</t>
  </si>
  <si>
    <t>INE866I08139</t>
  </si>
  <si>
    <t>INE217K07109</t>
  </si>
  <si>
    <t>INE909H07AU4</t>
  </si>
  <si>
    <t>INE866I07230</t>
  </si>
  <si>
    <t>Shriram Transport Finance Company Limited</t>
  </si>
  <si>
    <t>INE721A08BX8</t>
  </si>
  <si>
    <t>Muthoot Finance Limited</t>
  </si>
  <si>
    <t>INE414G07084</t>
  </si>
  <si>
    <t>INE722A07224</t>
  </si>
  <si>
    <t>Hpcl-Mittal Energy Limited</t>
  </si>
  <si>
    <t>INE137K08016</t>
  </si>
  <si>
    <t>Pramerica Dynamic Bond Fund</t>
  </si>
  <si>
    <t>INE141A16KE3</t>
  </si>
  <si>
    <t>CENTRAL GOVERNMENT SECURITIES</t>
  </si>
  <si>
    <t>08.12% CGL 2020</t>
  </si>
  <si>
    <t>IN0020120054</t>
  </si>
  <si>
    <t>08.83% CGL 2023</t>
  </si>
  <si>
    <t>IN0020130061</t>
  </si>
  <si>
    <t>Pramerica Short Term Floating Rate Fund</t>
  </si>
  <si>
    <t>Turquoise Investments and Finance Private Ltd.</t>
  </si>
  <si>
    <t>INE978J14674</t>
  </si>
  <si>
    <t>Bajaj Finance Limited</t>
  </si>
  <si>
    <t>INE296A14FA8</t>
  </si>
  <si>
    <t>Pramerica Fixed Duration Fund - Series 5</t>
  </si>
  <si>
    <t>INE160A16JP1</t>
  </si>
  <si>
    <t>INE237A16YA8</t>
  </si>
  <si>
    <t>INE155A07185</t>
  </si>
  <si>
    <t>Indian Railway Finance Corporation Limited</t>
  </si>
  <si>
    <t>INE053F09FW6</t>
  </si>
  <si>
    <t>INE217K07075</t>
  </si>
  <si>
    <t>Pramerica Fixed Duration Fund -Series 13</t>
  </si>
  <si>
    <t>ING Vysya Bank Limited</t>
  </si>
  <si>
    <t>INE166A16ID6</t>
  </si>
  <si>
    <t>INE562A16DI6</t>
  </si>
  <si>
    <t>INE976G16380</t>
  </si>
  <si>
    <t>INE535H14DL6</t>
  </si>
  <si>
    <t>Pramerica Fixed Duration Fund - Series 6</t>
  </si>
  <si>
    <t>INE651A16FB7</t>
  </si>
  <si>
    <t>INE652A16GZ2</t>
  </si>
  <si>
    <t>INE008A16QO0</t>
  </si>
  <si>
    <t>INE976G16489</t>
  </si>
  <si>
    <t>Pramerica Fixed Duration Fund - Series 7</t>
  </si>
  <si>
    <t>Bank of Maharashtra</t>
  </si>
  <si>
    <t>INE457A16CZ5</t>
  </si>
  <si>
    <t>INE237A16VX6</t>
  </si>
  <si>
    <t>INE238A16SP6</t>
  </si>
  <si>
    <t>INE166A16JT0</t>
  </si>
  <si>
    <t>INE008A16TW7</t>
  </si>
  <si>
    <t>Pramerica Fixed Duration Fund-Series 14</t>
  </si>
  <si>
    <t>INE238A16TJ7</t>
  </si>
  <si>
    <t>INE008A16SD9</t>
  </si>
  <si>
    <t>Il&amp;Fs Financial Services Limited</t>
  </si>
  <si>
    <t>INE121H14CD4</t>
  </si>
  <si>
    <t>Pramerica Midcap Opportunities Fund</t>
  </si>
  <si>
    <t>Tata Global Beverages Limited</t>
  </si>
  <si>
    <t>INE192A01025</t>
  </si>
  <si>
    <t>Exide Industries Limited</t>
  </si>
  <si>
    <t>Auto Ancillaries</t>
  </si>
  <si>
    <t>INE302A01020</t>
  </si>
  <si>
    <t>Oracle Financial Services Software Limited</t>
  </si>
  <si>
    <t>INE881D01027</t>
  </si>
  <si>
    <t>Consumer Durables</t>
  </si>
  <si>
    <t>Radico Khaitan Limited</t>
  </si>
  <si>
    <t>INE944F01028</t>
  </si>
  <si>
    <t>Havells India Limited</t>
  </si>
  <si>
    <t>INE176B01026</t>
  </si>
  <si>
    <t>Crompton  Greaves Limited</t>
  </si>
  <si>
    <t>INE067A01029</t>
  </si>
  <si>
    <t>Industrial Products</t>
  </si>
  <si>
    <t>INE168A01017</t>
  </si>
  <si>
    <t>Titan Company Limited</t>
  </si>
  <si>
    <t>INE280A01028</t>
  </si>
  <si>
    <t>Cummins India Limited</t>
  </si>
  <si>
    <t>Textiles - Cotton</t>
  </si>
  <si>
    <t>INE298A01020</t>
  </si>
  <si>
    <t>JK Lakshmi Cement Limited</t>
  </si>
  <si>
    <t>Ferrous Metals</t>
  </si>
  <si>
    <t>INE786A01032</t>
  </si>
  <si>
    <t>Vardhman Textiles Limited</t>
  </si>
  <si>
    <t>INE825A01012</t>
  </si>
  <si>
    <t>Mahindra &amp; Mahindra Financial Services Limited</t>
  </si>
  <si>
    <t>INE774D01024</t>
  </si>
  <si>
    <t>Usha Martin Limited</t>
  </si>
  <si>
    <t>INE228A01035</t>
  </si>
  <si>
    <t>MindTree Limited</t>
  </si>
  <si>
    <t>INE018I01017</t>
  </si>
  <si>
    <t>Hexaware Technologies Limited</t>
  </si>
  <si>
    <t>INE093A01033</t>
  </si>
  <si>
    <t>Pramerica Fixed Duration Fund-Series 17</t>
  </si>
  <si>
    <t>INE238A16VT2</t>
  </si>
  <si>
    <t>INE457A16DW0</t>
  </si>
  <si>
    <t>Quantity</t>
  </si>
  <si>
    <t>All corporate ratings are assigned by rating agencies like CRISIL; CARE; ICRA; IND.</t>
  </si>
  <si>
    <t>**Thinly traded/Non traded securities and illiquid securities as defined in SEBI Regulations and Guidelines.</t>
  </si>
  <si>
    <t>Notes:</t>
  </si>
  <si>
    <t xml:space="preserve">1.   Total Non Performing Assets provided for </t>
  </si>
  <si>
    <t>Nil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</si>
  <si>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</si>
  <si>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</si>
  <si>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</si>
  <si>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</si>
  <si>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</si>
  <si>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</si>
  <si>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</si>
  <si>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</si>
  <si>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</si>
  <si>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</si>
  <si>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</si>
  <si>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</si>
  <si>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</si>
  <si>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</si>
  <si>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</si>
  <si>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</si>
  <si>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</si>
  <si>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</si>
  <si>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</si>
  <si>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</si>
  <si>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</si>
  <si>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</si>
  <si>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</si>
  <si>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</si>
  <si>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</si>
  <si>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</si>
  <si>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</si>
  <si>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</si>
  <si>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</si>
  <si>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</si>
  <si>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</si>
  <si>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</si>
  <si>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</si>
  <si>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</si>
  <si>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</si>
  <si>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</si>
  <si>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</si>
  <si>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</si>
  <si>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</si>
  <si>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</si>
  <si>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</si>
  <si>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</si>
  <si>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</si>
  <si>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</si>
  <si>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</si>
  <si>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</si>
  <si>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</si>
  <si>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</si>
  <si>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</si>
  <si>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</si>
  <si>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</si>
  <si>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</si>
  <si>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</si>
  <si>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</si>
  <si>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Call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</si>
  <si>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</si>
  <si>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</si>
  <si>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</si>
  <si>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</si>
  <si>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</si>
  <si>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</si>
  <si>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8.   Total Dividend (net) declared during the month - (Dividend Option)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</si>
  <si>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</si>
  <si>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</si>
  <si>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</si>
  <si>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</si>
  <si>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</si>
  <si>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</si>
  <si>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Quarterly Dividend Option - Direct Plan</t>
  </si>
  <si>
    <t xml:space="preserve">            Growth Option - Regular Plan</t>
  </si>
  <si>
    <t xml:space="preserve">            Dividend Option - Regular Plan</t>
  </si>
  <si>
    <t xml:space="preserve">            Growth Option - Direct Plan</t>
  </si>
  <si>
    <t xml:space="preserve">            Monthly Dividend Option - Direct Plan</t>
  </si>
  <si>
    <t xml:space="preserve">            Bonus Option - Direct Plan</t>
  </si>
  <si>
    <t>8.   Total Dividend (net) declared during the one month - (Monthly Dividend Option)</t>
  </si>
  <si>
    <t xml:space="preserve">            Dividend Option - Direct Plan</t>
  </si>
  <si>
    <t>Daily Dividend Option - Regular Plan</t>
  </si>
  <si>
    <t>Weekly Dividend Option - Regular Plan</t>
  </si>
  <si>
    <t>Fortnightly Dividend Option - Regular Plan</t>
  </si>
  <si>
    <t>Monthly Dividend Option - Regular Plan</t>
  </si>
  <si>
    <t>Daily Dividend Option - Direct Plan</t>
  </si>
  <si>
    <t>Monthly Dividend Option - Direct Plan</t>
  </si>
  <si>
    <t xml:space="preserve">            Bonus Option - Regular Plan</t>
  </si>
  <si>
    <t>Dividend Option -Regular Plan</t>
  </si>
  <si>
    <t>8.   Total Dividend (net) declared during the month - (Dividend Option -Quarterly and Monthly)</t>
  </si>
  <si>
    <t>Quarterly Dividend Option - Regular Plan</t>
  </si>
  <si>
    <t>Quarterly Dividend Option - Direct Plan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</si>
  <si>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</si>
  <si>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</si>
  <si>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</si>
  <si>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</si>
  <si>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</si>
  <si>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</si>
  <si>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</si>
  <si>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</si>
  <si>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</si>
  <si>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Dividend Option</t>
  </si>
  <si>
    <t>2.   NAV at the beginning of the month (Declared NAV as on 31st Jan14)</t>
  </si>
  <si>
    <t>3.   NAV at the end of the month (Declared NAV as on 28th Feb14)</t>
  </si>
  <si>
    <t>Positions through Futures as on 28 Feb 2014</t>
  </si>
  <si>
    <t>For the month ended on 28 Feb 2014 - Hedging and Non-Hedging transactions through futures which have been squared off/expired</t>
  </si>
  <si>
    <t>Positions through Put Options as on 28 Feb 2014</t>
  </si>
  <si>
    <t>For the month ended on 28 Feb 2014 - Hedging and Non-Hedging transactions through options which have been squared off/expired</t>
  </si>
  <si>
    <t>22 Days</t>
  </si>
  <si>
    <t>144 Days</t>
  </si>
  <si>
    <t>230 Days</t>
  </si>
  <si>
    <t>43 Days</t>
  </si>
  <si>
    <t>1.02 Years</t>
  </si>
  <si>
    <t>1.53 Years</t>
  </si>
  <si>
    <t>2.72 Years</t>
  </si>
  <si>
    <t>1 Month</t>
  </si>
  <si>
    <t>1.62 Months</t>
  </si>
  <si>
    <t>5.21 Months</t>
  </si>
  <si>
    <t>5.37 Months</t>
  </si>
  <si>
    <t>6.34 Months</t>
  </si>
  <si>
    <t>2.08 Months</t>
  </si>
  <si>
    <t>3.37 Years</t>
  </si>
  <si>
    <t xml:space="preserve">             Monthly Dividend Option-Direct Plan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</si>
</sst>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00"/>
    <numFmt numFmtId="171" formatCode="_(* #,##0.00000_);_(* \(#,##0.00000\);_(* &quot;-&quot;??_);_(@_)"/>
    <numFmt numFmtId="172" formatCode="_(* #,##0.000000_);_(* \(#,##0.000000\);_(* &quot;-&quot;??_);_(@_)"/>
    <numFmt numFmtId="173" formatCode="0.000%"/>
    <numFmt numFmtId="174" formatCode="#,##0.000000"/>
    <numFmt numFmtId="175" formatCode="##0.0000_);\(##0.0000\)"/>
    <numFmt numFmtId="176" formatCode="_(* #,##0.0000_);_(* \(#,##0.0000\);_(* &quot;-&quot;??_);_(@_)"/>
    <numFmt numFmtId="177" formatCode="_(* #,##0.000_);_(* \(#,##0.0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b/>
      <sz val="10"/>
      <name val="Tahoma"/>
      <family val="2"/>
    </font>
    <font>
      <sz val="8.25"/>
      <name val="Arial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2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2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66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166" fontId="4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6" fillId="35" borderId="0" xfId="0" applyFont="1" applyFill="1" applyAlignment="1">
      <alignment/>
    </xf>
    <xf numFmtId="0" fontId="0" fillId="0" borderId="10" xfId="0" applyBorder="1" applyAlignment="1">
      <alignment/>
    </xf>
    <xf numFmtId="10" fontId="0" fillId="0" borderId="0" xfId="62" applyNumberFormat="1" applyFont="1" applyAlignment="1">
      <alignment/>
    </xf>
    <xf numFmtId="10" fontId="11" fillId="0" borderId="0" xfId="62" applyNumberFormat="1" applyFont="1" applyBorder="1" applyAlignment="1">
      <alignment horizontal="left" vertical="top"/>
    </xf>
    <xf numFmtId="43" fontId="10" fillId="0" borderId="0" xfId="43" applyFont="1" applyFill="1" applyBorder="1" applyAlignment="1">
      <alignment horizontal="center" vertical="top" wrapText="1"/>
    </xf>
    <xf numFmtId="169" fontId="6" fillId="0" borderId="10" xfId="43" applyNumberFormat="1" applyFont="1" applyFill="1" applyBorder="1" applyAlignment="1">
      <alignment horizontal="center"/>
    </xf>
    <xf numFmtId="169" fontId="4" fillId="33" borderId="10" xfId="43" applyNumberFormat="1" applyFont="1" applyFill="1" applyBorder="1" applyAlignment="1">
      <alignment horizontal="center" vertical="top" wrapText="1"/>
    </xf>
    <xf numFmtId="169" fontId="0" fillId="0" borderId="0" xfId="43" applyNumberFormat="1" applyFont="1" applyAlignment="1">
      <alignment/>
    </xf>
    <xf numFmtId="169" fontId="11" fillId="34" borderId="0" xfId="43" applyNumberFormat="1" applyFont="1" applyFill="1" applyAlignment="1">
      <alignment/>
    </xf>
    <xf numFmtId="169" fontId="12" fillId="33" borderId="0" xfId="43" applyNumberFormat="1" applyFont="1" applyFill="1" applyAlignment="1">
      <alignment/>
    </xf>
    <xf numFmtId="10" fontId="11" fillId="0" borderId="0" xfId="0" applyNumberFormat="1" applyFont="1" applyBorder="1" applyAlignment="1">
      <alignment horizontal="left" vertical="top"/>
    </xf>
    <xf numFmtId="0" fontId="13" fillId="0" borderId="0" xfId="58" applyFont="1" applyBorder="1">
      <alignment/>
      <protection/>
    </xf>
    <xf numFmtId="170" fontId="14" fillId="36" borderId="0" xfId="0" applyNumberFormat="1" applyFont="1" applyFill="1" applyBorder="1" applyAlignment="1">
      <alignment horizontal="right"/>
    </xf>
    <xf numFmtId="39" fontId="13" fillId="0" borderId="0" xfId="59" applyFont="1" applyBorder="1">
      <alignment/>
      <protection/>
    </xf>
    <xf numFmtId="39" fontId="13" fillId="0" borderId="0" xfId="59" applyFont="1" applyBorder="1" applyAlignment="1">
      <alignment horizontal="left"/>
      <protection/>
    </xf>
    <xf numFmtId="0" fontId="13" fillId="0" borderId="0" xfId="58" applyFont="1" applyBorder="1" applyAlignment="1">
      <alignment/>
      <protection/>
    </xf>
    <xf numFmtId="0" fontId="14" fillId="0" borderId="0" xfId="0" applyFont="1" applyFill="1" applyBorder="1" applyAlignment="1">
      <alignment horizontal="center"/>
    </xf>
    <xf numFmtId="0" fontId="16" fillId="0" borderId="0" xfId="58" applyFont="1" applyBorder="1">
      <alignment/>
      <protection/>
    </xf>
    <xf numFmtId="0" fontId="17" fillId="0" borderId="0" xfId="0" applyFont="1" applyFill="1" applyBorder="1" applyAlignment="1">
      <alignment horizontal="center"/>
    </xf>
    <xf numFmtId="0" fontId="13" fillId="36" borderId="0" xfId="58" applyFont="1" applyFill="1" applyBorder="1">
      <alignment/>
      <protection/>
    </xf>
    <xf numFmtId="4" fontId="13" fillId="36" borderId="0" xfId="58" applyNumberFormat="1" applyFont="1" applyFill="1" applyBorder="1">
      <alignment/>
      <protection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172" fontId="0" fillId="0" borderId="0" xfId="43" applyNumberFormat="1" applyFont="1" applyAlignment="1">
      <alignment/>
    </xf>
    <xf numFmtId="0" fontId="13" fillId="36" borderId="0" xfId="0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43" fontId="14" fillId="0" borderId="0" xfId="43" applyFont="1" applyBorder="1" applyAlignment="1">
      <alignment/>
    </xf>
    <xf numFmtId="173" fontId="14" fillId="0" borderId="0" xfId="62" applyNumberFormat="1" applyFont="1" applyBorder="1" applyAlignment="1">
      <alignment/>
    </xf>
    <xf numFmtId="10" fontId="14" fillId="0" borderId="0" xfId="0" applyNumberFormat="1" applyFont="1" applyFill="1" applyBorder="1" applyAlignment="1">
      <alignment/>
    </xf>
    <xf numFmtId="39" fontId="14" fillId="0" borderId="0" xfId="59" applyFont="1" applyBorder="1">
      <alignment/>
      <protection/>
    </xf>
    <xf numFmtId="43" fontId="0" fillId="0" borderId="0" xfId="43" applyFont="1" applyAlignment="1">
      <alignment/>
    </xf>
    <xf numFmtId="43" fontId="57" fillId="0" borderId="0" xfId="43" applyFont="1" applyAlignment="1">
      <alignment/>
    </xf>
    <xf numFmtId="0" fontId="14" fillId="0" borderId="0" xfId="0" applyFont="1" applyFill="1" applyBorder="1" applyAlignment="1">
      <alignment/>
    </xf>
    <xf numFmtId="43" fontId="14" fillId="0" borderId="0" xfId="43" applyFont="1" applyFill="1" applyBorder="1" applyAlignment="1">
      <alignment/>
    </xf>
    <xf numFmtId="173" fontId="14" fillId="0" borderId="0" xfId="62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43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39" fontId="14" fillId="0" borderId="0" xfId="59" applyFont="1" applyFill="1" applyBorder="1">
      <alignment/>
      <protection/>
    </xf>
    <xf numFmtId="39" fontId="14" fillId="0" borderId="0" xfId="59" applyFont="1" applyFill="1" applyBorder="1" applyAlignment="1">
      <alignment horizontal="right"/>
      <protection/>
    </xf>
    <xf numFmtId="0" fontId="14" fillId="0" borderId="0" xfId="15" applyFont="1" applyFill="1" applyBorder="1">
      <alignment/>
      <protection/>
    </xf>
    <xf numFmtId="0" fontId="17" fillId="0" borderId="0" xfId="0" applyFont="1" applyFill="1" applyBorder="1" applyAlignment="1">
      <alignment vertical="top"/>
    </xf>
    <xf numFmtId="10" fontId="14" fillId="0" borderId="0" xfId="6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2" fontId="14" fillId="0" borderId="0" xfId="62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10" fontId="14" fillId="0" borderId="0" xfId="62" applyNumberFormat="1" applyFont="1" applyBorder="1" applyAlignment="1">
      <alignment/>
    </xf>
    <xf numFmtId="169" fontId="14" fillId="0" borderId="10" xfId="43" applyNumberFormat="1" applyFont="1" applyFill="1" applyBorder="1" applyAlignment="1">
      <alignment horizontal="center"/>
    </xf>
    <xf numFmtId="4" fontId="14" fillId="0" borderId="10" xfId="43" applyNumberFormat="1" applyFont="1" applyFill="1" applyBorder="1" applyAlignment="1">
      <alignment horizontal="center"/>
    </xf>
    <xf numFmtId="169" fontId="14" fillId="0" borderId="0" xfId="43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43" applyNumberFormat="1" applyFont="1" applyFill="1" applyBorder="1" applyAlignment="1">
      <alignment horizontal="center"/>
    </xf>
    <xf numFmtId="2" fontId="14" fillId="37" borderId="0" xfId="62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175" fontId="0" fillId="0" borderId="0" xfId="0" applyNumberFormat="1" applyAlignment="1">
      <alignment/>
    </xf>
    <xf numFmtId="170" fontId="1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4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4" fillId="36" borderId="0" xfId="0" applyFont="1" applyFill="1" applyBorder="1" applyAlignment="1">
      <alignment/>
    </xf>
    <xf numFmtId="4" fontId="19" fillId="36" borderId="0" xfId="0" applyNumberFormat="1" applyFont="1" applyFill="1" applyBorder="1" applyAlignment="1">
      <alignment/>
    </xf>
    <xf numFmtId="4" fontId="14" fillId="36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43" fontId="19" fillId="0" borderId="0" xfId="43" applyFont="1" applyBorder="1" applyAlignment="1">
      <alignment/>
    </xf>
    <xf numFmtId="39" fontId="14" fillId="0" borderId="0" xfId="59" applyFont="1" applyBorder="1" applyAlignment="1">
      <alignment horizontal="left"/>
      <protection/>
    </xf>
    <xf numFmtId="43" fontId="20" fillId="0" borderId="0" xfId="43" applyFont="1" applyBorder="1" applyAlignment="1">
      <alignment/>
    </xf>
    <xf numFmtId="176" fontId="57" fillId="0" borderId="0" xfId="43" applyNumberFormat="1" applyFont="1" applyAlignment="1">
      <alignment/>
    </xf>
    <xf numFmtId="0" fontId="14" fillId="0" borderId="0" xfId="0" applyFont="1" applyBorder="1" applyAlignment="1">
      <alignment horizontal="left"/>
    </xf>
    <xf numFmtId="4" fontId="14" fillId="0" borderId="0" xfId="0" applyNumberFormat="1" applyFont="1" applyFill="1" applyBorder="1" applyAlignment="1">
      <alignment horizontal="right"/>
    </xf>
    <xf numFmtId="174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175" fontId="0" fillId="0" borderId="0" xfId="0" applyNumberFormat="1" applyAlignment="1">
      <alignment horizontal="right"/>
    </xf>
    <xf numFmtId="43" fontId="14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176" fontId="0" fillId="0" borderId="0" xfId="43" applyNumberFormat="1" applyFont="1" applyAlignment="1">
      <alignment/>
    </xf>
    <xf numFmtId="0" fontId="0" fillId="0" borderId="0" xfId="0" applyFont="1" applyAlignment="1">
      <alignment horizontal="center"/>
    </xf>
    <xf numFmtId="176" fontId="0" fillId="0" borderId="0" xfId="43" applyNumberFormat="1" applyFont="1" applyAlignment="1">
      <alignment horizontal="right"/>
    </xf>
    <xf numFmtId="176" fontId="14" fillId="0" borderId="0" xfId="43" applyNumberFormat="1" applyFont="1" applyBorder="1" applyAlignment="1">
      <alignment horizontal="right"/>
    </xf>
    <xf numFmtId="176" fontId="14" fillId="0" borderId="0" xfId="43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/>
    </xf>
  </cellXfs>
  <cellStyles count="52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Unaudited Half Yrly - MSIM Cop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16.00390625" style="0" customWidth="1"/>
    <col min="3" max="3" width="59.8515625" style="0" customWidth="1"/>
    <col min="4" max="4" width="15.57421875" style="0" customWidth="1"/>
    <col min="5" max="5" width="16.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3" customWidth="1"/>
    <col min="12" max="12" width="15.7109375" style="27" customWidth="1"/>
  </cols>
  <sheetData>
    <row r="1" spans="1:8" ht="18.75">
      <c r="A1" s="2"/>
      <c r="B1" s="2"/>
      <c r="C1" s="132" t="s">
        <v>0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38">
        <v>1000000000</v>
      </c>
      <c r="F9" s="14">
        <v>9993.37</v>
      </c>
      <c r="G9" s="15">
        <v>0.0584</v>
      </c>
      <c r="H9" s="16">
        <v>41702</v>
      </c>
    </row>
    <row r="10" spans="1:11" ht="12.75" customHeight="1">
      <c r="A10">
        <v>2</v>
      </c>
      <c r="B10" t="s">
        <v>18</v>
      </c>
      <c r="C10" t="s">
        <v>15</v>
      </c>
      <c r="D10" t="s">
        <v>13</v>
      </c>
      <c r="E10" s="38">
        <v>1000000000</v>
      </c>
      <c r="F10" s="14">
        <v>9993.23</v>
      </c>
      <c r="G10" s="15">
        <v>0.0584</v>
      </c>
      <c r="H10" s="16">
        <v>41702</v>
      </c>
      <c r="J10" s="17" t="s">
        <v>16</v>
      </c>
      <c r="K10" s="34" t="s">
        <v>17</v>
      </c>
    </row>
    <row r="11" spans="1:11" ht="12.75" customHeight="1">
      <c r="A11">
        <v>3</v>
      </c>
      <c r="B11" t="s">
        <v>20</v>
      </c>
      <c r="C11" t="s">
        <v>19</v>
      </c>
      <c r="D11" t="s">
        <v>13</v>
      </c>
      <c r="E11" s="38">
        <v>750000000</v>
      </c>
      <c r="F11" s="14">
        <v>7434.09</v>
      </c>
      <c r="G11" s="15">
        <v>0.0435</v>
      </c>
      <c r="H11" s="16">
        <v>41733</v>
      </c>
      <c r="J11" s="15" t="s">
        <v>13</v>
      </c>
      <c r="K11" s="33">
        <v>0.5504</v>
      </c>
    </row>
    <row r="12" spans="1:11" ht="12.75" customHeight="1">
      <c r="A12">
        <v>4</v>
      </c>
      <c r="B12" t="s">
        <v>23</v>
      </c>
      <c r="C12" t="s">
        <v>21</v>
      </c>
      <c r="D12" t="s">
        <v>13</v>
      </c>
      <c r="E12" s="38">
        <v>500000000</v>
      </c>
      <c r="F12" s="14">
        <v>4997.715</v>
      </c>
      <c r="G12" s="15">
        <v>0.0292</v>
      </c>
      <c r="H12" s="16">
        <v>41701</v>
      </c>
      <c r="J12" s="15" t="s">
        <v>22</v>
      </c>
      <c r="K12" s="33">
        <v>0.2077</v>
      </c>
    </row>
    <row r="13" spans="1:11" ht="12.75" customHeight="1">
      <c r="A13">
        <v>5</v>
      </c>
      <c r="B13" t="s">
        <v>26</v>
      </c>
      <c r="C13" t="s">
        <v>24</v>
      </c>
      <c r="D13" t="s">
        <v>25</v>
      </c>
      <c r="E13" s="38">
        <v>500000000</v>
      </c>
      <c r="F13" s="14">
        <v>4995.45</v>
      </c>
      <c r="G13" s="15">
        <v>0.0292</v>
      </c>
      <c r="H13" s="16">
        <v>41703</v>
      </c>
      <c r="J13" s="15" t="s">
        <v>25</v>
      </c>
      <c r="K13" s="33">
        <v>0.1427</v>
      </c>
    </row>
    <row r="14" spans="1:11" ht="12.75" customHeight="1">
      <c r="A14">
        <v>6</v>
      </c>
      <c r="B14" t="s">
        <v>28</v>
      </c>
      <c r="C14" t="s">
        <v>15</v>
      </c>
      <c r="D14" t="s">
        <v>13</v>
      </c>
      <c r="E14" s="38">
        <v>500000000</v>
      </c>
      <c r="F14" s="14">
        <v>4993.145</v>
      </c>
      <c r="G14" s="15">
        <v>0.0292</v>
      </c>
      <c r="H14" s="16">
        <v>41705</v>
      </c>
      <c r="J14" s="15" t="s">
        <v>27</v>
      </c>
      <c r="K14" s="33">
        <v>0.0348</v>
      </c>
    </row>
    <row r="15" spans="1:11" ht="12.75" customHeight="1">
      <c r="A15">
        <v>7</v>
      </c>
      <c r="B15" t="s">
        <v>31</v>
      </c>
      <c r="C15" t="s">
        <v>29</v>
      </c>
      <c r="D15" t="s">
        <v>22</v>
      </c>
      <c r="E15" s="38">
        <v>500000000</v>
      </c>
      <c r="F15" s="14">
        <v>4958.045</v>
      </c>
      <c r="G15" s="15">
        <v>0.028999999999999998</v>
      </c>
      <c r="H15" s="16">
        <v>41732</v>
      </c>
      <c r="J15" s="15" t="s">
        <v>30</v>
      </c>
      <c r="K15" s="33">
        <v>0.0232</v>
      </c>
    </row>
    <row r="16" spans="1:11" ht="12.75" customHeight="1">
      <c r="A16">
        <v>8</v>
      </c>
      <c r="B16" t="s">
        <v>34</v>
      </c>
      <c r="C16" t="s">
        <v>32</v>
      </c>
      <c r="D16" t="s">
        <v>13</v>
      </c>
      <c r="E16" s="38">
        <v>500000000</v>
      </c>
      <c r="F16" s="14">
        <v>4929.265</v>
      </c>
      <c r="G16" s="15">
        <v>0.0288</v>
      </c>
      <c r="H16" s="16">
        <v>41753</v>
      </c>
      <c r="J16" s="15" t="s">
        <v>33</v>
      </c>
      <c r="K16" s="33">
        <v>0.0029</v>
      </c>
    </row>
    <row r="17" spans="1:11" ht="12.75" customHeight="1">
      <c r="A17">
        <v>9</v>
      </c>
      <c r="B17" t="s">
        <v>37</v>
      </c>
      <c r="C17" t="s">
        <v>35</v>
      </c>
      <c r="D17" t="s">
        <v>13</v>
      </c>
      <c r="E17" s="38">
        <v>250000000</v>
      </c>
      <c r="F17" s="14">
        <v>2498.8625</v>
      </c>
      <c r="G17" s="15">
        <v>0.0146</v>
      </c>
      <c r="H17" s="16">
        <v>41701</v>
      </c>
      <c r="J17" s="15" t="s">
        <v>36</v>
      </c>
      <c r="K17" s="33">
        <v>0.0022</v>
      </c>
    </row>
    <row r="18" spans="1:11" ht="12.75" customHeight="1">
      <c r="A18">
        <v>10</v>
      </c>
      <c r="B18" t="s">
        <v>40</v>
      </c>
      <c r="C18" t="s">
        <v>38</v>
      </c>
      <c r="D18" t="s">
        <v>22</v>
      </c>
      <c r="E18" s="38">
        <v>250000000</v>
      </c>
      <c r="F18" s="14">
        <v>2498.36</v>
      </c>
      <c r="G18" s="15">
        <v>0.0146</v>
      </c>
      <c r="H18" s="16">
        <v>41702</v>
      </c>
      <c r="J18" s="15" t="s">
        <v>39</v>
      </c>
      <c r="K18" s="33">
        <v>0.0012</v>
      </c>
    </row>
    <row r="19" spans="1:11" ht="12.75" customHeight="1">
      <c r="A19">
        <v>11</v>
      </c>
      <c r="B19" t="s">
        <v>43</v>
      </c>
      <c r="C19" t="s">
        <v>41</v>
      </c>
      <c r="D19" t="s">
        <v>25</v>
      </c>
      <c r="E19" s="38">
        <v>250000000</v>
      </c>
      <c r="F19" s="14">
        <v>2496.555</v>
      </c>
      <c r="G19" s="15">
        <v>0.0146</v>
      </c>
      <c r="H19" s="16">
        <v>41705</v>
      </c>
      <c r="J19" s="15" t="s">
        <v>42</v>
      </c>
      <c r="K19" s="33">
        <v>0.0349</v>
      </c>
    </row>
    <row r="20" spans="1:10" ht="12.75" customHeight="1">
      <c r="A20">
        <v>12</v>
      </c>
      <c r="B20" t="s">
        <v>44</v>
      </c>
      <c r="C20" t="s">
        <v>15</v>
      </c>
      <c r="D20" t="s">
        <v>13</v>
      </c>
      <c r="E20" s="38">
        <v>250000000</v>
      </c>
      <c r="F20" s="14">
        <v>2492.775</v>
      </c>
      <c r="G20" s="15">
        <v>0.0146</v>
      </c>
      <c r="H20" s="16">
        <v>41711</v>
      </c>
      <c r="J20" s="15"/>
    </row>
    <row r="21" spans="1:8" ht="12.75" customHeight="1">
      <c r="A21">
        <v>13</v>
      </c>
      <c r="B21" t="s">
        <v>45</v>
      </c>
      <c r="C21" t="s">
        <v>41</v>
      </c>
      <c r="D21" t="s">
        <v>25</v>
      </c>
      <c r="E21" s="38">
        <v>250000000</v>
      </c>
      <c r="F21" s="14">
        <v>2488.655</v>
      </c>
      <c r="G21" s="15">
        <v>0.0146</v>
      </c>
      <c r="H21" s="16">
        <v>41718</v>
      </c>
    </row>
    <row r="22" spans="1:8" ht="12.75" customHeight="1">
      <c r="A22">
        <v>14</v>
      </c>
      <c r="B22" t="s">
        <v>47</v>
      </c>
      <c r="C22" t="s">
        <v>46</v>
      </c>
      <c r="D22" t="s">
        <v>25</v>
      </c>
      <c r="E22" s="38">
        <v>250000000</v>
      </c>
      <c r="F22" s="14">
        <v>2488.525</v>
      </c>
      <c r="G22" s="15">
        <v>0.0146</v>
      </c>
      <c r="H22" s="16">
        <v>41718</v>
      </c>
    </row>
    <row r="23" spans="1:8" ht="12.75" customHeight="1">
      <c r="A23">
        <v>15</v>
      </c>
      <c r="B23" t="s">
        <v>49</v>
      </c>
      <c r="C23" t="s">
        <v>48</v>
      </c>
      <c r="D23" t="s">
        <v>13</v>
      </c>
      <c r="E23" s="38">
        <v>250000000</v>
      </c>
      <c r="F23" s="14">
        <v>2479.66</v>
      </c>
      <c r="G23" s="15">
        <v>0.014499999999999999</v>
      </c>
      <c r="H23" s="16">
        <v>41732</v>
      </c>
    </row>
    <row r="24" spans="1:8" ht="12.75" customHeight="1">
      <c r="A24">
        <v>16</v>
      </c>
      <c r="B24" t="s">
        <v>50</v>
      </c>
      <c r="C24" t="s">
        <v>21</v>
      </c>
      <c r="D24" t="s">
        <v>22</v>
      </c>
      <c r="E24" s="38">
        <v>250000000</v>
      </c>
      <c r="F24" s="14">
        <v>2479.16</v>
      </c>
      <c r="G24" s="15">
        <v>0.014499999999999999</v>
      </c>
      <c r="H24" s="16">
        <v>41733</v>
      </c>
    </row>
    <row r="25" spans="1:8" ht="12.75" customHeight="1">
      <c r="A25">
        <v>17</v>
      </c>
      <c r="B25" t="s">
        <v>51</v>
      </c>
      <c r="C25" t="s">
        <v>48</v>
      </c>
      <c r="D25" t="s">
        <v>13</v>
      </c>
      <c r="E25" s="38">
        <v>250000000</v>
      </c>
      <c r="F25" s="14">
        <v>2479.07</v>
      </c>
      <c r="G25" s="15">
        <v>0.014499999999999999</v>
      </c>
      <c r="H25" s="16">
        <v>41733</v>
      </c>
    </row>
    <row r="26" spans="1:8" ht="12.75" customHeight="1">
      <c r="A26">
        <v>18</v>
      </c>
      <c r="B26" t="s">
        <v>52</v>
      </c>
      <c r="C26" t="s">
        <v>29</v>
      </c>
      <c r="D26" t="s">
        <v>22</v>
      </c>
      <c r="E26" s="38">
        <v>250000000</v>
      </c>
      <c r="F26" s="14">
        <v>2478.0375</v>
      </c>
      <c r="G26" s="15">
        <v>0.014499999999999999</v>
      </c>
      <c r="H26" s="16">
        <v>41733</v>
      </c>
    </row>
    <row r="27" spans="1:8" ht="12.75" customHeight="1">
      <c r="A27">
        <v>19</v>
      </c>
      <c r="B27" t="s">
        <v>53</v>
      </c>
      <c r="C27" t="s">
        <v>32</v>
      </c>
      <c r="D27" t="s">
        <v>13</v>
      </c>
      <c r="E27" s="38">
        <v>250000000</v>
      </c>
      <c r="F27" s="14">
        <v>2473.535</v>
      </c>
      <c r="G27" s="15">
        <v>0.014499999999999999</v>
      </c>
      <c r="H27" s="16">
        <v>41740</v>
      </c>
    </row>
    <row r="28" spans="1:8" ht="12.75" customHeight="1">
      <c r="A28">
        <v>20</v>
      </c>
      <c r="B28" t="s">
        <v>54</v>
      </c>
      <c r="C28" t="s">
        <v>12</v>
      </c>
      <c r="D28" t="s">
        <v>13</v>
      </c>
      <c r="E28" s="38">
        <v>250000000</v>
      </c>
      <c r="F28" s="14">
        <v>2470.96</v>
      </c>
      <c r="G28" s="15">
        <v>0.0144</v>
      </c>
      <c r="H28" s="16">
        <v>41744</v>
      </c>
    </row>
    <row r="29" spans="1:8" ht="12.75" customHeight="1">
      <c r="A29">
        <v>21</v>
      </c>
      <c r="B29" t="s">
        <v>55</v>
      </c>
      <c r="C29" t="s">
        <v>35</v>
      </c>
      <c r="D29" t="s">
        <v>13</v>
      </c>
      <c r="E29" s="38">
        <v>250000000</v>
      </c>
      <c r="F29" s="14">
        <v>2470.835</v>
      </c>
      <c r="G29" s="15">
        <v>0.0144</v>
      </c>
      <c r="H29" s="16">
        <v>41744</v>
      </c>
    </row>
    <row r="30" spans="1:8" ht="12.75" customHeight="1">
      <c r="A30">
        <v>22</v>
      </c>
      <c r="B30" t="s">
        <v>57</v>
      </c>
      <c r="C30" t="s">
        <v>56</v>
      </c>
      <c r="D30" t="s">
        <v>13</v>
      </c>
      <c r="E30" s="38">
        <v>250000000</v>
      </c>
      <c r="F30" s="14">
        <v>2463.7475</v>
      </c>
      <c r="G30" s="15">
        <v>0.0144</v>
      </c>
      <c r="H30" s="16">
        <v>41754</v>
      </c>
    </row>
    <row r="31" spans="1:8" ht="12.75" customHeight="1">
      <c r="A31">
        <v>23</v>
      </c>
      <c r="B31" t="s">
        <v>58</v>
      </c>
      <c r="C31" t="s">
        <v>32</v>
      </c>
      <c r="D31" t="s">
        <v>13</v>
      </c>
      <c r="E31" s="38">
        <v>200000000</v>
      </c>
      <c r="F31" s="14">
        <v>1997.27</v>
      </c>
      <c r="G31" s="15">
        <v>0.011699999999999999</v>
      </c>
      <c r="H31" s="16">
        <v>41705</v>
      </c>
    </row>
    <row r="32" spans="1:8" ht="12.75" customHeight="1">
      <c r="A32">
        <v>24</v>
      </c>
      <c r="B32" t="s">
        <v>60</v>
      </c>
      <c r="C32" t="s">
        <v>59</v>
      </c>
      <c r="D32" t="s">
        <v>22</v>
      </c>
      <c r="E32" s="38">
        <v>100000000</v>
      </c>
      <c r="F32" s="14">
        <v>993.547</v>
      </c>
      <c r="G32" s="15">
        <v>0.0058</v>
      </c>
      <c r="H32" s="16">
        <v>41726</v>
      </c>
    </row>
    <row r="33" spans="1:8" ht="12.75" customHeight="1">
      <c r="A33">
        <v>25</v>
      </c>
      <c r="B33" t="s">
        <v>61</v>
      </c>
      <c r="C33" t="s">
        <v>59</v>
      </c>
      <c r="D33" t="s">
        <v>22</v>
      </c>
      <c r="E33" s="38">
        <v>100000000</v>
      </c>
      <c r="F33" s="14">
        <v>991.079</v>
      </c>
      <c r="G33" s="15">
        <v>0.0058</v>
      </c>
      <c r="H33" s="16">
        <v>41732</v>
      </c>
    </row>
    <row r="34" spans="1:8" ht="12.75" customHeight="1">
      <c r="A34">
        <v>26</v>
      </c>
      <c r="B34" t="s">
        <v>63</v>
      </c>
      <c r="C34" t="s">
        <v>62</v>
      </c>
      <c r="D34" t="s">
        <v>25</v>
      </c>
      <c r="E34" s="38">
        <v>50000000</v>
      </c>
      <c r="F34" s="14">
        <v>499.766</v>
      </c>
      <c r="G34" s="15">
        <v>0.0029</v>
      </c>
      <c r="H34" s="16">
        <v>41701</v>
      </c>
    </row>
    <row r="35" spans="1:8" ht="12.75" customHeight="1">
      <c r="A35">
        <v>27</v>
      </c>
      <c r="B35" t="s">
        <v>65</v>
      </c>
      <c r="C35" t="s">
        <v>64</v>
      </c>
      <c r="D35" t="s">
        <v>13</v>
      </c>
      <c r="E35" s="38">
        <v>50000000</v>
      </c>
      <c r="F35" s="14">
        <v>498.0175</v>
      </c>
      <c r="G35" s="15">
        <v>0.0029</v>
      </c>
      <c r="H35" s="16">
        <v>41716</v>
      </c>
    </row>
    <row r="36" spans="1:8" ht="12.75" customHeight="1">
      <c r="A36">
        <v>28</v>
      </c>
      <c r="B36" t="s">
        <v>67</v>
      </c>
      <c r="C36" t="s">
        <v>66</v>
      </c>
      <c r="D36" t="s">
        <v>13</v>
      </c>
      <c r="E36" s="38">
        <v>50000000</v>
      </c>
      <c r="F36" s="14">
        <v>497.9225</v>
      </c>
      <c r="G36" s="15">
        <v>0.0029</v>
      </c>
      <c r="H36" s="16">
        <v>41716</v>
      </c>
    </row>
    <row r="37" spans="1:8" ht="12.75" customHeight="1">
      <c r="A37">
        <v>29</v>
      </c>
      <c r="B37" t="s">
        <v>69</v>
      </c>
      <c r="C37" t="s">
        <v>68</v>
      </c>
      <c r="D37" t="s">
        <v>22</v>
      </c>
      <c r="E37" s="38">
        <v>50000000</v>
      </c>
      <c r="F37" s="14">
        <v>497.769</v>
      </c>
      <c r="G37" s="15">
        <v>0.0029</v>
      </c>
      <c r="H37" s="16">
        <v>41718</v>
      </c>
    </row>
    <row r="38" spans="1:8" ht="12.75" customHeight="1">
      <c r="A38">
        <v>30</v>
      </c>
      <c r="B38" t="s">
        <v>70</v>
      </c>
      <c r="C38" t="s">
        <v>48</v>
      </c>
      <c r="D38" t="s">
        <v>13</v>
      </c>
      <c r="E38" s="38">
        <v>20000000</v>
      </c>
      <c r="F38" s="14">
        <v>199.9124</v>
      </c>
      <c r="G38" s="15">
        <v>0.0012</v>
      </c>
      <c r="H38" s="16">
        <v>41701</v>
      </c>
    </row>
    <row r="39" spans="1:8" ht="12.75" customHeight="1">
      <c r="A39">
        <v>31</v>
      </c>
      <c r="B39" t="s">
        <v>72</v>
      </c>
      <c r="C39" t="s">
        <v>71</v>
      </c>
      <c r="D39" t="s">
        <v>22</v>
      </c>
      <c r="E39" s="38">
        <v>10000000</v>
      </c>
      <c r="F39" s="14">
        <v>99.9343</v>
      </c>
      <c r="G39" s="15">
        <v>0.0006</v>
      </c>
      <c r="H39" s="16">
        <v>41702</v>
      </c>
    </row>
    <row r="40" spans="1:8" ht="12.75" customHeight="1">
      <c r="A40">
        <v>32</v>
      </c>
      <c r="B40" t="s">
        <v>74</v>
      </c>
      <c r="C40" t="s">
        <v>73</v>
      </c>
      <c r="D40" t="s">
        <v>22</v>
      </c>
      <c r="E40" s="38">
        <v>5000000</v>
      </c>
      <c r="F40" s="14">
        <v>49.8593</v>
      </c>
      <c r="G40" s="15">
        <v>0.0003</v>
      </c>
      <c r="H40" s="16">
        <v>41711</v>
      </c>
    </row>
    <row r="41" spans="3:9" ht="12.75" customHeight="1">
      <c r="C41" s="18" t="s">
        <v>75</v>
      </c>
      <c r="D41" s="18"/>
      <c r="E41" s="39"/>
      <c r="F41" s="19">
        <f>SUM(F9:F40)</f>
        <v>93378.12450000003</v>
      </c>
      <c r="G41" s="20">
        <f>SUM(G9:G40)</f>
        <v>0.5460000000000003</v>
      </c>
      <c r="H41" s="21"/>
      <c r="I41" s="29"/>
    </row>
    <row r="42" spans="6:8" ht="12.75" customHeight="1">
      <c r="F42" s="14"/>
      <c r="G42" s="15"/>
      <c r="H42" s="16"/>
    </row>
    <row r="43" spans="3:8" ht="12.75" customHeight="1">
      <c r="C43" s="1" t="s">
        <v>76</v>
      </c>
      <c r="F43" s="14"/>
      <c r="G43" s="15"/>
      <c r="H43" s="16"/>
    </row>
    <row r="44" spans="1:8" ht="12.75" customHeight="1">
      <c r="A44">
        <v>33</v>
      </c>
      <c r="B44" t="s">
        <v>78</v>
      </c>
      <c r="C44" t="s">
        <v>77</v>
      </c>
      <c r="D44" t="s">
        <v>13</v>
      </c>
      <c r="E44" s="38">
        <v>500000000</v>
      </c>
      <c r="F44" s="14">
        <v>4975.775</v>
      </c>
      <c r="G44" s="15">
        <v>0.0291</v>
      </c>
      <c r="H44" s="16">
        <v>41718</v>
      </c>
    </row>
    <row r="45" spans="1:8" ht="12.75" customHeight="1">
      <c r="A45">
        <v>34</v>
      </c>
      <c r="B45" t="s">
        <v>80</v>
      </c>
      <c r="C45" t="s">
        <v>79</v>
      </c>
      <c r="D45" t="s">
        <v>25</v>
      </c>
      <c r="E45" s="38">
        <v>500000000</v>
      </c>
      <c r="F45" s="14">
        <v>4975.125</v>
      </c>
      <c r="G45" s="15">
        <v>0.0291</v>
      </c>
      <c r="H45" s="16">
        <v>41719</v>
      </c>
    </row>
    <row r="46" spans="1:8" ht="12.75" customHeight="1">
      <c r="A46">
        <v>35</v>
      </c>
      <c r="B46" t="s">
        <v>82</v>
      </c>
      <c r="C46" t="s">
        <v>81</v>
      </c>
      <c r="D46" t="s">
        <v>22</v>
      </c>
      <c r="E46" s="38">
        <v>500000000</v>
      </c>
      <c r="F46" s="14">
        <v>4969.39</v>
      </c>
      <c r="G46" s="15">
        <v>0.0291</v>
      </c>
      <c r="H46" s="16">
        <v>41724</v>
      </c>
    </row>
    <row r="47" spans="1:8" ht="12.75" customHeight="1">
      <c r="A47">
        <v>36</v>
      </c>
      <c r="B47" t="s">
        <v>84</v>
      </c>
      <c r="C47" t="s">
        <v>83</v>
      </c>
      <c r="D47" t="s">
        <v>13</v>
      </c>
      <c r="E47" s="38">
        <v>500000000</v>
      </c>
      <c r="F47" s="14">
        <v>4968.485</v>
      </c>
      <c r="G47" s="15">
        <v>0.0291</v>
      </c>
      <c r="H47" s="16">
        <v>41724</v>
      </c>
    </row>
    <row r="48" spans="1:8" ht="12.75" customHeight="1">
      <c r="A48">
        <v>37</v>
      </c>
      <c r="B48" t="s">
        <v>86</v>
      </c>
      <c r="C48" t="s">
        <v>85</v>
      </c>
      <c r="D48" t="s">
        <v>13</v>
      </c>
      <c r="E48" s="38">
        <v>500000000</v>
      </c>
      <c r="F48" s="14">
        <v>4967.75</v>
      </c>
      <c r="G48" s="15">
        <v>0.028999999999999998</v>
      </c>
      <c r="H48" s="16">
        <v>41725</v>
      </c>
    </row>
    <row r="49" spans="1:8" ht="12.75" customHeight="1">
      <c r="A49">
        <v>38</v>
      </c>
      <c r="B49" t="s">
        <v>88</v>
      </c>
      <c r="C49" t="s">
        <v>87</v>
      </c>
      <c r="D49" t="s">
        <v>30</v>
      </c>
      <c r="E49" s="38">
        <v>400000000</v>
      </c>
      <c r="F49" s="14">
        <v>3975.22</v>
      </c>
      <c r="G49" s="15">
        <v>0.0232</v>
      </c>
      <c r="H49" s="16">
        <v>41722</v>
      </c>
    </row>
    <row r="50" spans="1:8" ht="12.75" customHeight="1">
      <c r="A50">
        <v>39</v>
      </c>
      <c r="B50" t="s">
        <v>90</v>
      </c>
      <c r="C50" t="s">
        <v>89</v>
      </c>
      <c r="D50" t="s">
        <v>27</v>
      </c>
      <c r="E50" s="38">
        <v>300000000</v>
      </c>
      <c r="F50" s="14">
        <v>2981.769</v>
      </c>
      <c r="G50" s="15">
        <v>0.0174</v>
      </c>
      <c r="H50" s="16">
        <v>41722</v>
      </c>
    </row>
    <row r="51" spans="1:8" ht="12.75" customHeight="1">
      <c r="A51">
        <v>40</v>
      </c>
      <c r="B51" t="s">
        <v>91</v>
      </c>
      <c r="C51" t="s">
        <v>89</v>
      </c>
      <c r="D51" t="s">
        <v>27</v>
      </c>
      <c r="E51" s="38">
        <v>300000000</v>
      </c>
      <c r="F51" s="14">
        <v>2980.134</v>
      </c>
      <c r="G51" s="15">
        <v>0.0174</v>
      </c>
      <c r="H51" s="16">
        <v>41724</v>
      </c>
    </row>
    <row r="52" spans="1:8" ht="12.75" customHeight="1">
      <c r="A52">
        <v>41</v>
      </c>
      <c r="B52" t="s">
        <v>93</v>
      </c>
      <c r="C52" t="s">
        <v>92</v>
      </c>
      <c r="D52" t="s">
        <v>22</v>
      </c>
      <c r="E52" s="38">
        <v>250000000</v>
      </c>
      <c r="F52" s="14">
        <v>2498.275</v>
      </c>
      <c r="G52" s="15">
        <v>0.0146</v>
      </c>
      <c r="H52" s="16">
        <v>41702</v>
      </c>
    </row>
    <row r="53" spans="1:8" ht="12.75" customHeight="1">
      <c r="A53">
        <v>42</v>
      </c>
      <c r="B53" t="s">
        <v>95</v>
      </c>
      <c r="C53" t="s">
        <v>94</v>
      </c>
      <c r="D53" t="s">
        <v>22</v>
      </c>
      <c r="E53" s="38">
        <v>250000000</v>
      </c>
      <c r="F53" s="14">
        <v>2488.9175</v>
      </c>
      <c r="G53" s="15">
        <v>0.0146</v>
      </c>
      <c r="H53" s="16">
        <v>41717</v>
      </c>
    </row>
    <row r="54" spans="1:8" ht="12.75" customHeight="1">
      <c r="A54">
        <v>43</v>
      </c>
      <c r="B54" t="s">
        <v>97</v>
      </c>
      <c r="C54" t="s">
        <v>96</v>
      </c>
      <c r="D54" t="s">
        <v>22</v>
      </c>
      <c r="E54" s="38">
        <v>250000000</v>
      </c>
      <c r="F54" s="14">
        <v>2486.305</v>
      </c>
      <c r="G54" s="15">
        <v>0.014499999999999999</v>
      </c>
      <c r="H54" s="16">
        <v>41722</v>
      </c>
    </row>
    <row r="55" spans="1:8" ht="12.75" customHeight="1">
      <c r="A55">
        <v>44</v>
      </c>
      <c r="B55" t="s">
        <v>99</v>
      </c>
      <c r="C55" t="s">
        <v>98</v>
      </c>
      <c r="D55" t="s">
        <v>25</v>
      </c>
      <c r="E55" s="38">
        <v>250000000</v>
      </c>
      <c r="F55" s="14">
        <v>2485.5275</v>
      </c>
      <c r="G55" s="15">
        <v>0.014499999999999999</v>
      </c>
      <c r="H55" s="16">
        <v>41722</v>
      </c>
    </row>
    <row r="56" spans="1:8" ht="12.75" customHeight="1">
      <c r="A56">
        <v>45</v>
      </c>
      <c r="B56" t="s">
        <v>101</v>
      </c>
      <c r="C56" t="s">
        <v>100</v>
      </c>
      <c r="D56" t="s">
        <v>13</v>
      </c>
      <c r="E56" s="38">
        <v>250000000</v>
      </c>
      <c r="F56" s="14">
        <v>2485.4625</v>
      </c>
      <c r="G56" s="15">
        <v>0.014499999999999999</v>
      </c>
      <c r="H56" s="16">
        <v>41722</v>
      </c>
    </row>
    <row r="57" spans="1:8" ht="12.75" customHeight="1">
      <c r="A57">
        <v>46</v>
      </c>
      <c r="B57" t="s">
        <v>102</v>
      </c>
      <c r="C57" t="s">
        <v>83</v>
      </c>
      <c r="D57" t="s">
        <v>13</v>
      </c>
      <c r="E57" s="38">
        <v>250000000</v>
      </c>
      <c r="F57" s="14">
        <v>2485.265</v>
      </c>
      <c r="G57" s="15">
        <v>0.014499999999999999</v>
      </c>
      <c r="H57" s="16">
        <v>41723</v>
      </c>
    </row>
    <row r="58" spans="1:8" ht="12.75" customHeight="1">
      <c r="A58">
        <v>47</v>
      </c>
      <c r="B58" t="s">
        <v>103</v>
      </c>
      <c r="C58" t="s">
        <v>98</v>
      </c>
      <c r="D58" t="s">
        <v>25</v>
      </c>
      <c r="E58" s="38">
        <v>250000000</v>
      </c>
      <c r="F58" s="14">
        <v>2484.535</v>
      </c>
      <c r="G58" s="15">
        <v>0.014499999999999999</v>
      </c>
      <c r="H58" s="16">
        <v>41725</v>
      </c>
    </row>
    <row r="59" spans="1:8" ht="12.75" customHeight="1">
      <c r="A59">
        <v>48</v>
      </c>
      <c r="B59" t="s">
        <v>105</v>
      </c>
      <c r="C59" t="s">
        <v>104</v>
      </c>
      <c r="D59" t="s">
        <v>22</v>
      </c>
      <c r="E59" s="38">
        <v>250000000</v>
      </c>
      <c r="F59" s="14">
        <v>2467.815</v>
      </c>
      <c r="G59" s="15">
        <v>0.0144</v>
      </c>
      <c r="H59" s="16">
        <v>41746</v>
      </c>
    </row>
    <row r="60" spans="1:8" ht="12.75" customHeight="1">
      <c r="A60">
        <v>49</v>
      </c>
      <c r="B60" t="s">
        <v>107</v>
      </c>
      <c r="C60" t="s">
        <v>106</v>
      </c>
      <c r="D60" t="s">
        <v>13</v>
      </c>
      <c r="E60" s="38">
        <v>250000000</v>
      </c>
      <c r="F60" s="14">
        <v>2464.28</v>
      </c>
      <c r="G60" s="15">
        <v>0.0144</v>
      </c>
      <c r="H60" s="16">
        <v>41750</v>
      </c>
    </row>
    <row r="61" spans="1:8" ht="12.75" customHeight="1">
      <c r="A61">
        <v>50</v>
      </c>
      <c r="B61" t="s">
        <v>108</v>
      </c>
      <c r="C61" t="s">
        <v>92</v>
      </c>
      <c r="D61" t="s">
        <v>22</v>
      </c>
      <c r="E61" s="38">
        <v>200000000</v>
      </c>
      <c r="F61" s="14">
        <v>1987.87</v>
      </c>
      <c r="G61" s="15">
        <v>0.0116</v>
      </c>
      <c r="H61" s="16">
        <v>41724</v>
      </c>
    </row>
    <row r="62" spans="1:8" ht="12.75" customHeight="1">
      <c r="A62">
        <v>51</v>
      </c>
      <c r="B62" t="s">
        <v>110</v>
      </c>
      <c r="C62" t="s">
        <v>109</v>
      </c>
      <c r="D62" t="s">
        <v>22</v>
      </c>
      <c r="E62" s="38">
        <v>160000000</v>
      </c>
      <c r="F62" s="14">
        <v>1585.5936</v>
      </c>
      <c r="G62" s="15">
        <v>0.009300000000000001</v>
      </c>
      <c r="H62" s="16">
        <v>41732</v>
      </c>
    </row>
    <row r="63" spans="1:8" ht="12.75" customHeight="1">
      <c r="A63">
        <v>52</v>
      </c>
      <c r="B63" t="s">
        <v>112</v>
      </c>
      <c r="C63" t="s">
        <v>111</v>
      </c>
      <c r="D63" t="s">
        <v>13</v>
      </c>
      <c r="E63" s="38">
        <v>150000000</v>
      </c>
      <c r="F63" s="14">
        <v>1496.3355</v>
      </c>
      <c r="G63" s="15">
        <v>0.0087</v>
      </c>
      <c r="H63" s="16">
        <v>41709</v>
      </c>
    </row>
    <row r="64" spans="1:8" ht="12.75" customHeight="1">
      <c r="A64">
        <v>53</v>
      </c>
      <c r="B64" t="s">
        <v>114</v>
      </c>
      <c r="C64" t="s">
        <v>113</v>
      </c>
      <c r="D64" t="s">
        <v>13</v>
      </c>
      <c r="E64" s="38">
        <v>150000000</v>
      </c>
      <c r="F64" s="14">
        <v>1492.017</v>
      </c>
      <c r="G64" s="15">
        <v>0.0087</v>
      </c>
      <c r="H64" s="16">
        <v>41722</v>
      </c>
    </row>
    <row r="65" spans="1:8" ht="12.75" customHeight="1">
      <c r="A65">
        <v>54</v>
      </c>
      <c r="B65" t="s">
        <v>116</v>
      </c>
      <c r="C65" t="s">
        <v>115</v>
      </c>
      <c r="D65" t="s">
        <v>13</v>
      </c>
      <c r="E65" s="38">
        <v>150000000</v>
      </c>
      <c r="F65" s="14">
        <v>1480.101</v>
      </c>
      <c r="G65" s="15">
        <v>0.0087</v>
      </c>
      <c r="H65" s="16">
        <v>41746</v>
      </c>
    </row>
    <row r="66" spans="1:8" ht="12.75" customHeight="1">
      <c r="A66">
        <v>55</v>
      </c>
      <c r="B66" t="s">
        <v>117</v>
      </c>
      <c r="C66" t="s">
        <v>96</v>
      </c>
      <c r="D66" t="s">
        <v>13</v>
      </c>
      <c r="E66" s="38">
        <v>100000000</v>
      </c>
      <c r="F66" s="14">
        <v>998.648</v>
      </c>
      <c r="G66" s="15">
        <v>0.0058</v>
      </c>
      <c r="H66" s="16">
        <v>41705</v>
      </c>
    </row>
    <row r="67" spans="1:8" ht="12.75" customHeight="1">
      <c r="A67">
        <v>56</v>
      </c>
      <c r="B67" t="s">
        <v>119</v>
      </c>
      <c r="C67" t="s">
        <v>118</v>
      </c>
      <c r="D67" t="s">
        <v>22</v>
      </c>
      <c r="E67" s="38">
        <v>100000000</v>
      </c>
      <c r="F67" s="14">
        <v>993.811</v>
      </c>
      <c r="G67" s="15">
        <v>0.0058</v>
      </c>
      <c r="H67" s="16">
        <v>41724</v>
      </c>
    </row>
    <row r="68" spans="1:8" ht="12.75" customHeight="1">
      <c r="A68">
        <v>57</v>
      </c>
      <c r="B68" t="s">
        <v>121</v>
      </c>
      <c r="C68" t="s">
        <v>120</v>
      </c>
      <c r="D68" t="s">
        <v>25</v>
      </c>
      <c r="E68" s="38">
        <v>100000000</v>
      </c>
      <c r="F68" s="14">
        <v>984.223</v>
      </c>
      <c r="G68" s="15">
        <v>0.0058</v>
      </c>
      <c r="H68" s="16">
        <v>41754</v>
      </c>
    </row>
    <row r="69" spans="1:8" ht="12.75" customHeight="1">
      <c r="A69">
        <v>58</v>
      </c>
      <c r="B69" t="s">
        <v>123</v>
      </c>
      <c r="C69" t="s">
        <v>122</v>
      </c>
      <c r="D69" t="s">
        <v>22</v>
      </c>
      <c r="E69" s="38">
        <v>50000000</v>
      </c>
      <c r="F69" s="14">
        <v>498.74</v>
      </c>
      <c r="G69" s="15">
        <v>0.0029</v>
      </c>
      <c r="H69" s="16">
        <v>41709</v>
      </c>
    </row>
    <row r="70" spans="1:8" ht="12.75" customHeight="1">
      <c r="A70">
        <v>59</v>
      </c>
      <c r="B70" t="s">
        <v>124</v>
      </c>
      <c r="C70" t="s">
        <v>104</v>
      </c>
      <c r="D70" t="s">
        <v>25</v>
      </c>
      <c r="E70" s="38">
        <v>50000000</v>
      </c>
      <c r="F70" s="14">
        <v>497.3215</v>
      </c>
      <c r="G70" s="15">
        <v>0.0029</v>
      </c>
      <c r="H70" s="16">
        <v>41722</v>
      </c>
    </row>
    <row r="71" spans="1:8" ht="12.75" customHeight="1">
      <c r="A71">
        <v>60</v>
      </c>
      <c r="B71" t="s">
        <v>126</v>
      </c>
      <c r="C71" t="s">
        <v>125</v>
      </c>
      <c r="D71" t="s">
        <v>13</v>
      </c>
      <c r="E71" s="38">
        <v>50000000</v>
      </c>
      <c r="F71" s="14">
        <v>497.2665</v>
      </c>
      <c r="G71" s="15">
        <v>0.0029</v>
      </c>
      <c r="H71" s="16">
        <v>41723</v>
      </c>
    </row>
    <row r="72" spans="1:8" ht="12.75" customHeight="1">
      <c r="A72">
        <v>61</v>
      </c>
      <c r="B72" t="s">
        <v>128</v>
      </c>
      <c r="C72" t="s">
        <v>127</v>
      </c>
      <c r="D72" t="s">
        <v>13</v>
      </c>
      <c r="E72" s="38">
        <v>50000000</v>
      </c>
      <c r="F72" s="14">
        <v>497.081</v>
      </c>
      <c r="G72" s="15">
        <v>0.0029</v>
      </c>
      <c r="H72" s="16">
        <v>41723</v>
      </c>
    </row>
    <row r="73" spans="1:8" ht="12.75" customHeight="1">
      <c r="A73">
        <v>62</v>
      </c>
      <c r="B73" t="s">
        <v>130</v>
      </c>
      <c r="C73" t="s">
        <v>129</v>
      </c>
      <c r="D73" t="s">
        <v>22</v>
      </c>
      <c r="E73" s="38">
        <v>50000000</v>
      </c>
      <c r="F73" s="14">
        <v>497.015</v>
      </c>
      <c r="G73" s="15">
        <v>0.0029</v>
      </c>
      <c r="H73" s="16">
        <v>41724</v>
      </c>
    </row>
    <row r="74" spans="3:9" ht="12.75" customHeight="1">
      <c r="C74" s="18" t="s">
        <v>75</v>
      </c>
      <c r="D74" s="18"/>
      <c r="E74" s="39"/>
      <c r="F74" s="19">
        <f>SUM(F44:F73)</f>
        <v>70646.05360000003</v>
      </c>
      <c r="G74" s="20">
        <f>SUM(G44:G73)</f>
        <v>0.41280000000000017</v>
      </c>
      <c r="H74" s="21"/>
      <c r="I74" s="29"/>
    </row>
    <row r="75" spans="6:8" ht="12.75" customHeight="1">
      <c r="F75" s="14"/>
      <c r="G75" s="15"/>
      <c r="H75" s="16"/>
    </row>
    <row r="76" spans="3:8" ht="12.75" customHeight="1">
      <c r="C76" s="1" t="s">
        <v>131</v>
      </c>
      <c r="F76" s="14"/>
      <c r="G76" s="15"/>
      <c r="H76" s="16"/>
    </row>
    <row r="77" spans="3:8" ht="12.75" customHeight="1">
      <c r="C77" s="1" t="s">
        <v>132</v>
      </c>
      <c r="F77" s="14"/>
      <c r="G77" s="15"/>
      <c r="H77" s="16"/>
    </row>
    <row r="78" spans="1:8" ht="12.75" customHeight="1">
      <c r="A78">
        <v>63</v>
      </c>
      <c r="B78" t="s">
        <v>133</v>
      </c>
      <c r="C78" t="s">
        <v>129</v>
      </c>
      <c r="D78" t="s">
        <v>33</v>
      </c>
      <c r="E78" s="38">
        <v>50000000</v>
      </c>
      <c r="F78" s="14">
        <v>500.1705</v>
      </c>
      <c r="G78" s="15">
        <v>0.0029</v>
      </c>
      <c r="H78" s="16">
        <v>41708</v>
      </c>
    </row>
    <row r="79" spans="1:8" ht="12.75" customHeight="1">
      <c r="A79">
        <v>64</v>
      </c>
      <c r="B79" t="s">
        <v>135</v>
      </c>
      <c r="C79" t="s">
        <v>134</v>
      </c>
      <c r="D79" t="s">
        <v>36</v>
      </c>
      <c r="E79" s="38">
        <v>38000000</v>
      </c>
      <c r="F79" s="14">
        <v>379.981</v>
      </c>
      <c r="G79" s="15">
        <v>0.0022</v>
      </c>
      <c r="H79" s="16">
        <v>41710</v>
      </c>
    </row>
    <row r="80" spans="3:9" ht="12.75" customHeight="1">
      <c r="C80" s="18" t="s">
        <v>75</v>
      </c>
      <c r="D80" s="18"/>
      <c r="E80" s="39"/>
      <c r="F80" s="19">
        <f>SUM(F78:F79)</f>
        <v>880.1514999999999</v>
      </c>
      <c r="G80" s="20">
        <f>SUM(G78:G79)</f>
        <v>0.0051</v>
      </c>
      <c r="H80" s="21"/>
      <c r="I80" s="29"/>
    </row>
    <row r="81" spans="6:8" ht="12.75" customHeight="1">
      <c r="F81" s="14"/>
      <c r="G81" s="15"/>
      <c r="H81" s="16"/>
    </row>
    <row r="82" spans="3:8" ht="12.75" customHeight="1">
      <c r="C82" s="1" t="s">
        <v>136</v>
      </c>
      <c r="F82" s="14"/>
      <c r="G82" s="15"/>
      <c r="H82" s="16"/>
    </row>
    <row r="83" spans="1:8" ht="12.75" customHeight="1">
      <c r="A83">
        <v>65</v>
      </c>
      <c r="B83" t="s">
        <v>138</v>
      </c>
      <c r="C83" t="s">
        <v>137</v>
      </c>
      <c r="D83" t="s">
        <v>39</v>
      </c>
      <c r="E83" s="38">
        <v>20000000</v>
      </c>
      <c r="F83" s="14">
        <v>200</v>
      </c>
      <c r="G83" s="15">
        <v>0.0012</v>
      </c>
      <c r="H83" s="16">
        <v>41704</v>
      </c>
    </row>
    <row r="84" spans="3:9" ht="12.75" customHeight="1">
      <c r="C84" s="18" t="s">
        <v>75</v>
      </c>
      <c r="D84" s="18"/>
      <c r="E84" s="39"/>
      <c r="F84" s="19">
        <f>SUM(F83:F83)</f>
        <v>200</v>
      </c>
      <c r="G84" s="20">
        <f>SUM(G83:G83)</f>
        <v>0.0012</v>
      </c>
      <c r="H84" s="21"/>
      <c r="I84" s="29"/>
    </row>
    <row r="85" spans="6:8" ht="12.75" customHeight="1">
      <c r="F85" s="14"/>
      <c r="G85" s="15"/>
      <c r="H85" s="16"/>
    </row>
    <row r="86" spans="3:8" ht="12.75" customHeight="1">
      <c r="C86" s="1" t="s">
        <v>139</v>
      </c>
      <c r="F86" s="14">
        <v>5728.149567</v>
      </c>
      <c r="G86" s="15">
        <v>0.0335</v>
      </c>
      <c r="H86" s="16"/>
    </row>
    <row r="87" spans="3:9" ht="12.75" customHeight="1">
      <c r="C87" s="18" t="s">
        <v>75</v>
      </c>
      <c r="D87" s="18"/>
      <c r="E87" s="39"/>
      <c r="F87" s="19">
        <f>SUM(F86:F86)</f>
        <v>5728.149567</v>
      </c>
      <c r="G87" s="20">
        <f>SUM(G86:G86)</f>
        <v>0.0335</v>
      </c>
      <c r="H87" s="21"/>
      <c r="I87" s="29"/>
    </row>
    <row r="88" spans="6:8" ht="12.75" customHeight="1">
      <c r="F88" s="14"/>
      <c r="G88" s="15"/>
      <c r="H88" s="16"/>
    </row>
    <row r="89" spans="3:8" ht="12.75" customHeight="1">
      <c r="C89" s="1" t="s">
        <v>140</v>
      </c>
      <c r="F89" s="14"/>
      <c r="G89" s="15"/>
      <c r="H89" s="16"/>
    </row>
    <row r="90" spans="3:8" ht="12.75" customHeight="1">
      <c r="C90" s="1" t="s">
        <v>141</v>
      </c>
      <c r="F90" s="14">
        <v>189.541069</v>
      </c>
      <c r="G90" s="15">
        <v>0.0014000000000000002</v>
      </c>
      <c r="H90" s="16"/>
    </row>
    <row r="91" spans="3:9" ht="12.75" customHeight="1">
      <c r="C91" s="18" t="s">
        <v>75</v>
      </c>
      <c r="D91" s="18"/>
      <c r="E91" s="39"/>
      <c r="F91" s="19">
        <f>SUM(F90:F90)</f>
        <v>189.541069</v>
      </c>
      <c r="G91" s="20">
        <f>SUM(G90:G90)</f>
        <v>0.0014000000000000002</v>
      </c>
      <c r="H91" s="21"/>
      <c r="I91" s="29"/>
    </row>
    <row r="92" spans="3:9" ht="12.75" customHeight="1">
      <c r="C92" s="22" t="s">
        <v>142</v>
      </c>
      <c r="D92" s="22"/>
      <c r="E92" s="40"/>
      <c r="F92" s="23">
        <f>SUM(F41,F74,F80,F84,F87,F91)</f>
        <v>171022.0202360001</v>
      </c>
      <c r="G92" s="24">
        <f>SUM(G41,G74,G80,G84,G87,G91)</f>
        <v>1.0000000000000004</v>
      </c>
      <c r="H92" s="25"/>
      <c r="I92" s="30"/>
    </row>
    <row r="93" ht="12.75" customHeight="1"/>
    <row r="94" ht="12.75" customHeight="1">
      <c r="C94" s="1" t="s">
        <v>417</v>
      </c>
    </row>
    <row r="95" ht="12.75" customHeight="1">
      <c r="C95" s="1" t="s">
        <v>418</v>
      </c>
    </row>
    <row r="96" ht="12.75" customHeight="1">
      <c r="C96" s="1"/>
    </row>
    <row r="97" ht="12.75" customHeight="1"/>
    <row r="98" ht="12.75" customHeight="1">
      <c r="C98" s="42" t="s">
        <v>419</v>
      </c>
    </row>
    <row r="99" spans="3:4" ht="12.75" customHeight="1">
      <c r="C99" s="42" t="s">
        <v>420</v>
      </c>
      <c r="D99" s="43" t="s">
        <v>421</v>
      </c>
    </row>
    <row r="100" ht="12.75" customHeight="1">
      <c r="C100" s="42" t="s">
        <v>519</v>
      </c>
    </row>
    <row r="101" spans="3:4" ht="12.75" customHeight="1">
      <c r="C101" s="44" t="s">
        <v>422</v>
      </c>
      <c r="D101" s="127">
        <v>1347.8301</v>
      </c>
    </row>
    <row r="102" spans="3:4" ht="12.75" customHeight="1">
      <c r="C102" s="44" t="s">
        <v>423</v>
      </c>
      <c r="D102" s="127">
        <v>1000.37</v>
      </c>
    </row>
    <row r="103" spans="3:4" ht="12.75" customHeight="1">
      <c r="C103" s="44" t="s">
        <v>424</v>
      </c>
      <c r="D103" s="127">
        <v>1000.7537</v>
      </c>
    </row>
    <row r="104" spans="3:4" ht="12.75" customHeight="1">
      <c r="C104" s="44" t="s">
        <v>425</v>
      </c>
      <c r="D104" s="127">
        <v>1001.2209</v>
      </c>
    </row>
    <row r="105" spans="3:4" ht="12.75" customHeight="1">
      <c r="C105" s="44" t="s">
        <v>426</v>
      </c>
      <c r="D105" s="127">
        <v>1001.2216</v>
      </c>
    </row>
    <row r="106" spans="3:4" ht="12.75" customHeight="1">
      <c r="C106" s="45" t="s">
        <v>427</v>
      </c>
      <c r="D106" s="127">
        <v>1347.6951</v>
      </c>
    </row>
    <row r="107" spans="3:4" ht="12.75" customHeight="1">
      <c r="C107" s="44" t="s">
        <v>428</v>
      </c>
      <c r="D107" s="127">
        <v>1349.4032</v>
      </c>
    </row>
    <row r="108" spans="3:4" ht="12.75" customHeight="1">
      <c r="C108" s="44" t="s">
        <v>429</v>
      </c>
      <c r="D108" s="127">
        <v>1000.42</v>
      </c>
    </row>
    <row r="109" spans="3:4" ht="12.75" customHeight="1">
      <c r="C109" s="44" t="s">
        <v>430</v>
      </c>
      <c r="D109" s="127">
        <v>1001.1903</v>
      </c>
    </row>
    <row r="110" spans="3:4" ht="12.75" customHeight="1">
      <c r="C110" s="44" t="s">
        <v>431</v>
      </c>
      <c r="D110" s="127">
        <v>1001.3549</v>
      </c>
    </row>
    <row r="111" spans="3:4" ht="12.75" customHeight="1">
      <c r="C111" s="45" t="s">
        <v>432</v>
      </c>
      <c r="D111" s="127">
        <v>1349.2258</v>
      </c>
    </row>
    <row r="112" ht="12.75" customHeight="1">
      <c r="C112" s="44" t="s">
        <v>520</v>
      </c>
    </row>
    <row r="113" spans="3:4" ht="12.75" customHeight="1">
      <c r="C113" s="44" t="s">
        <v>422</v>
      </c>
      <c r="D113" s="127">
        <v>1356.8826</v>
      </c>
    </row>
    <row r="114" spans="3:4" ht="12.75" customHeight="1">
      <c r="C114" s="44" t="s">
        <v>423</v>
      </c>
      <c r="D114" s="127">
        <v>1000.37</v>
      </c>
    </row>
    <row r="115" spans="3:4" ht="12.75" customHeight="1">
      <c r="C115" s="44" t="s">
        <v>424</v>
      </c>
      <c r="D115" s="127">
        <v>1000.7245</v>
      </c>
    </row>
    <row r="116" spans="3:4" ht="12.75" customHeight="1">
      <c r="C116" s="44" t="s">
        <v>425</v>
      </c>
      <c r="D116" s="127">
        <v>1000.4842</v>
      </c>
    </row>
    <row r="117" spans="3:4" ht="12.75" customHeight="1">
      <c r="C117" s="44" t="s">
        <v>426</v>
      </c>
      <c r="D117" s="127">
        <v>1000.483</v>
      </c>
    </row>
    <row r="118" spans="3:4" ht="12.75" customHeight="1">
      <c r="C118" s="45" t="s">
        <v>427</v>
      </c>
      <c r="D118" s="127">
        <v>1356.735</v>
      </c>
    </row>
    <row r="119" spans="3:4" ht="12.75" customHeight="1">
      <c r="C119" s="44" t="s">
        <v>428</v>
      </c>
      <c r="D119" s="127">
        <v>1358.5187</v>
      </c>
    </row>
    <row r="120" spans="3:4" ht="12.75" customHeight="1">
      <c r="C120" s="44" t="s">
        <v>429</v>
      </c>
      <c r="D120" s="127">
        <v>1000.42</v>
      </c>
    </row>
    <row r="121" spans="3:4" ht="12.75" customHeight="1">
      <c r="C121" s="44" t="s">
        <v>430</v>
      </c>
      <c r="D121" s="127">
        <v>1001.195</v>
      </c>
    </row>
    <row r="122" spans="3:4" ht="12.75" customHeight="1">
      <c r="C122" s="44" t="s">
        <v>431</v>
      </c>
      <c r="D122" s="127">
        <v>1000.7333</v>
      </c>
    </row>
    <row r="123" spans="3:4" ht="12.75">
      <c r="C123" s="45" t="s">
        <v>432</v>
      </c>
      <c r="D123" s="127">
        <v>1358.321</v>
      </c>
    </row>
    <row r="124" spans="3:4" ht="12.75">
      <c r="C124" s="46" t="s">
        <v>433</v>
      </c>
      <c r="D124" s="47" t="s">
        <v>421</v>
      </c>
    </row>
    <row r="125" spans="3:4" ht="12.75">
      <c r="C125" s="46" t="s">
        <v>434</v>
      </c>
      <c r="D125" s="47" t="s">
        <v>421</v>
      </c>
    </row>
    <row r="126" spans="3:4" ht="12.75">
      <c r="C126" s="46" t="s">
        <v>435</v>
      </c>
      <c r="D126" s="47">
        <v>200</v>
      </c>
    </row>
    <row r="127" spans="3:4" ht="12.75">
      <c r="C127" s="46" t="s">
        <v>436</v>
      </c>
      <c r="D127" s="128" t="s">
        <v>525</v>
      </c>
    </row>
    <row r="128" ht="12.75">
      <c r="C128" s="42" t="s">
        <v>437</v>
      </c>
    </row>
    <row r="129" spans="3:5" ht="12.75">
      <c r="C129" s="48" t="s">
        <v>438</v>
      </c>
      <c r="D129" s="49" t="s">
        <v>439</v>
      </c>
      <c r="E129" s="49" t="s">
        <v>440</v>
      </c>
    </row>
    <row r="130" spans="3:5" ht="12.75">
      <c r="C130" s="44" t="s">
        <v>423</v>
      </c>
      <c r="D130" s="57">
        <v>5.218987</v>
      </c>
      <c r="E130" s="57">
        <v>4.998331999999999</v>
      </c>
    </row>
    <row r="131" spans="3:5" ht="12.75">
      <c r="C131" s="44" t="s">
        <v>424</v>
      </c>
      <c r="D131" s="57">
        <v>5.24349</v>
      </c>
      <c r="E131" s="57">
        <v>5.021799</v>
      </c>
    </row>
    <row r="132" spans="3:5" ht="12.75">
      <c r="C132" s="44" t="s">
        <v>425</v>
      </c>
      <c r="D132" s="57">
        <v>5.801056</v>
      </c>
      <c r="E132" s="57">
        <v>5.555792</v>
      </c>
    </row>
    <row r="133" spans="3:5" ht="12.75">
      <c r="C133" s="44" t="s">
        <v>426</v>
      </c>
      <c r="D133" s="57">
        <v>5.812112</v>
      </c>
      <c r="E133" s="57">
        <v>5.56638</v>
      </c>
    </row>
    <row r="134" spans="3:5" ht="12.75">
      <c r="C134" s="44" t="s">
        <v>429</v>
      </c>
      <c r="D134" s="57">
        <v>5.247387</v>
      </c>
      <c r="E134" s="57">
        <v>5.025529999999999</v>
      </c>
    </row>
    <row r="135" spans="3:5" ht="12.75">
      <c r="C135" s="44" t="s">
        <v>430</v>
      </c>
      <c r="D135" s="57">
        <v>5.247722</v>
      </c>
      <c r="E135" s="57">
        <v>5.025851</v>
      </c>
    </row>
    <row r="136" spans="3:5" ht="12.75">
      <c r="C136" s="45" t="s">
        <v>539</v>
      </c>
      <c r="D136" s="57">
        <v>5.747604</v>
      </c>
      <c r="E136" s="57">
        <v>5.5046</v>
      </c>
    </row>
    <row r="137" ht="12.75">
      <c r="C137" s="50" t="s">
        <v>441</v>
      </c>
    </row>
    <row r="138" ht="12.75">
      <c r="C138" s="51" t="s">
        <v>442</v>
      </c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59.00390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132" t="s">
        <v>343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272</v>
      </c>
      <c r="C9" t="s">
        <v>271</v>
      </c>
      <c r="D9" t="s">
        <v>13</v>
      </c>
      <c r="E9" s="38">
        <v>225000000</v>
      </c>
      <c r="F9" s="14">
        <v>2217.02175</v>
      </c>
      <c r="G9" s="15">
        <v>0.2677</v>
      </c>
      <c r="H9" s="16">
        <v>41754</v>
      </c>
    </row>
    <row r="10" spans="1:11" ht="12.75" customHeight="1">
      <c r="A10">
        <v>2</v>
      </c>
      <c r="B10" t="s">
        <v>70</v>
      </c>
      <c r="C10" t="s">
        <v>48</v>
      </c>
      <c r="D10" t="s">
        <v>13</v>
      </c>
      <c r="E10" s="38">
        <v>110000000</v>
      </c>
      <c r="F10" s="14">
        <v>1099.5182</v>
      </c>
      <c r="G10" s="15">
        <v>0.13269999999999998</v>
      </c>
      <c r="H10" s="16">
        <v>41701</v>
      </c>
      <c r="J10" s="17" t="s">
        <v>16</v>
      </c>
      <c r="K10" s="41" t="s">
        <v>17</v>
      </c>
    </row>
    <row r="11" spans="1:11" ht="12.75" customHeight="1">
      <c r="A11">
        <v>3</v>
      </c>
      <c r="B11" t="s">
        <v>61</v>
      </c>
      <c r="C11" t="s">
        <v>59</v>
      </c>
      <c r="D11" t="s">
        <v>22</v>
      </c>
      <c r="E11" s="38">
        <v>100000000</v>
      </c>
      <c r="F11" s="14">
        <v>991.079</v>
      </c>
      <c r="G11" s="15">
        <v>0.1197</v>
      </c>
      <c r="H11" s="16">
        <v>41732</v>
      </c>
      <c r="J11" s="15" t="s">
        <v>13</v>
      </c>
      <c r="K11" s="15">
        <v>0.5896</v>
      </c>
    </row>
    <row r="12" spans="3:11" ht="12.75" customHeight="1">
      <c r="C12" s="18" t="s">
        <v>75</v>
      </c>
      <c r="D12" s="18"/>
      <c r="E12" s="39"/>
      <c r="F12" s="19">
        <f>SUM(F9:F11)</f>
        <v>4307.61895</v>
      </c>
      <c r="G12" s="20">
        <f>SUM(G9:G11)</f>
        <v>0.5201</v>
      </c>
      <c r="H12" s="21"/>
      <c r="I12" s="29"/>
      <c r="J12" s="15" t="s">
        <v>22</v>
      </c>
      <c r="K12" s="15">
        <v>0.22719999999999999</v>
      </c>
    </row>
    <row r="13" spans="6:11" ht="12.75" customHeight="1">
      <c r="F13" s="14"/>
      <c r="G13" s="15"/>
      <c r="H13" s="16"/>
      <c r="J13" s="15" t="s">
        <v>25</v>
      </c>
      <c r="K13" s="15">
        <v>0.1782</v>
      </c>
    </row>
    <row r="14" spans="3:11" ht="12.75" customHeight="1">
      <c r="C14" s="1" t="s">
        <v>76</v>
      </c>
      <c r="F14" s="14"/>
      <c r="G14" s="15"/>
      <c r="H14" s="16"/>
      <c r="J14" s="15" t="s">
        <v>42</v>
      </c>
      <c r="K14" s="15">
        <v>0.005</v>
      </c>
    </row>
    <row r="15" spans="1:10" ht="12.75" customHeight="1">
      <c r="A15">
        <v>4</v>
      </c>
      <c r="B15" t="s">
        <v>121</v>
      </c>
      <c r="C15" t="s">
        <v>120</v>
      </c>
      <c r="D15" t="s">
        <v>25</v>
      </c>
      <c r="E15" s="38">
        <v>150000000</v>
      </c>
      <c r="F15" s="14">
        <v>1476.3345</v>
      </c>
      <c r="G15" s="15">
        <v>0.1782</v>
      </c>
      <c r="H15" s="16">
        <v>41754</v>
      </c>
      <c r="J15" s="15"/>
    </row>
    <row r="16" spans="1:8" ht="12.75" customHeight="1">
      <c r="A16">
        <v>5</v>
      </c>
      <c r="B16" t="s">
        <v>116</v>
      </c>
      <c r="C16" t="s">
        <v>115</v>
      </c>
      <c r="D16" t="s">
        <v>13</v>
      </c>
      <c r="E16" s="38">
        <v>100000000</v>
      </c>
      <c r="F16" s="14">
        <v>986.734</v>
      </c>
      <c r="G16" s="15">
        <v>0.1191</v>
      </c>
      <c r="H16" s="16">
        <v>41746</v>
      </c>
    </row>
    <row r="17" spans="1:8" ht="12.75" customHeight="1">
      <c r="A17">
        <v>6</v>
      </c>
      <c r="B17" t="s">
        <v>345</v>
      </c>
      <c r="C17" t="s">
        <v>344</v>
      </c>
      <c r="D17" t="s">
        <v>13</v>
      </c>
      <c r="E17" s="38">
        <v>59000000</v>
      </c>
      <c r="F17" s="14">
        <v>581.02669</v>
      </c>
      <c r="G17" s="15">
        <v>0.0701</v>
      </c>
      <c r="H17" s="16">
        <v>41751</v>
      </c>
    </row>
    <row r="18" spans="1:8" ht="12.75" customHeight="1">
      <c r="A18">
        <v>7</v>
      </c>
      <c r="B18" t="s">
        <v>347</v>
      </c>
      <c r="C18" t="s">
        <v>346</v>
      </c>
      <c r="D18" t="s">
        <v>22</v>
      </c>
      <c r="E18" s="38">
        <v>50000000</v>
      </c>
      <c r="F18" s="14">
        <v>493.439</v>
      </c>
      <c r="G18" s="15">
        <v>0.0596</v>
      </c>
      <c r="H18" s="16">
        <v>41747</v>
      </c>
    </row>
    <row r="19" spans="1:8" ht="12.75" customHeight="1">
      <c r="A19">
        <v>8</v>
      </c>
      <c r="B19" t="s">
        <v>110</v>
      </c>
      <c r="C19" t="s">
        <v>109</v>
      </c>
      <c r="D19" t="s">
        <v>22</v>
      </c>
      <c r="E19" s="38">
        <v>40000000</v>
      </c>
      <c r="F19" s="14">
        <v>396.3984</v>
      </c>
      <c r="G19" s="15">
        <v>0.0479</v>
      </c>
      <c r="H19" s="16">
        <v>41732</v>
      </c>
    </row>
    <row r="20" spans="3:9" ht="12.75" customHeight="1">
      <c r="C20" s="18" t="s">
        <v>75</v>
      </c>
      <c r="D20" s="18"/>
      <c r="E20" s="39"/>
      <c r="F20" s="19">
        <f>SUM(F15:F19)</f>
        <v>3933.93259</v>
      </c>
      <c r="G20" s="20">
        <f>SUM(G15:G19)</f>
        <v>0.4749</v>
      </c>
      <c r="H20" s="21"/>
      <c r="I20" s="29"/>
    </row>
    <row r="21" spans="6:8" ht="12.75" customHeight="1">
      <c r="F21" s="14"/>
      <c r="G21" s="15"/>
      <c r="H21" s="16"/>
    </row>
    <row r="22" spans="3:8" ht="12.75" customHeight="1">
      <c r="C22" s="1" t="s">
        <v>139</v>
      </c>
      <c r="F22" s="14">
        <v>154.096455</v>
      </c>
      <c r="G22" s="15">
        <v>0.018600000000000002</v>
      </c>
      <c r="H22" s="16"/>
    </row>
    <row r="23" spans="3:9" ht="12.75" customHeight="1">
      <c r="C23" s="18" t="s">
        <v>75</v>
      </c>
      <c r="D23" s="18"/>
      <c r="E23" s="39"/>
      <c r="F23" s="19">
        <f>SUM(F22:F22)</f>
        <v>154.096455</v>
      </c>
      <c r="G23" s="20">
        <f>SUM(G22:G22)</f>
        <v>0.018600000000000002</v>
      </c>
      <c r="H23" s="21"/>
      <c r="I23" s="29"/>
    </row>
    <row r="24" spans="6:8" ht="12.75" customHeight="1">
      <c r="F24" s="14"/>
      <c r="G24" s="15"/>
      <c r="H24" s="16"/>
    </row>
    <row r="25" spans="3:8" ht="12.75" customHeight="1">
      <c r="C25" s="1" t="s">
        <v>140</v>
      </c>
      <c r="F25" s="14"/>
      <c r="G25" s="15"/>
      <c r="H25" s="16"/>
    </row>
    <row r="26" spans="3:8" ht="12.75" customHeight="1">
      <c r="C26" s="1" t="s">
        <v>141</v>
      </c>
      <c r="F26" s="14">
        <v>-112.650983</v>
      </c>
      <c r="G26" s="15">
        <v>-0.013600000000000001</v>
      </c>
      <c r="H26" s="16"/>
    </row>
    <row r="27" spans="3:9" ht="12.75" customHeight="1">
      <c r="C27" s="18" t="s">
        <v>75</v>
      </c>
      <c r="D27" s="18"/>
      <c r="E27" s="39"/>
      <c r="F27" s="19">
        <f>SUM(F26:F26)</f>
        <v>-112.650983</v>
      </c>
      <c r="G27" s="20">
        <f>SUM(G26:G26)</f>
        <v>-0.013600000000000001</v>
      </c>
      <c r="H27" s="21"/>
      <c r="I27" s="29"/>
    </row>
    <row r="28" spans="3:9" ht="12.75" customHeight="1">
      <c r="C28" s="22" t="s">
        <v>142</v>
      </c>
      <c r="D28" s="22"/>
      <c r="E28" s="40"/>
      <c r="F28" s="23">
        <f>SUM(F12,F20,F23,F27)</f>
        <v>8282.997012000002</v>
      </c>
      <c r="G28" s="24">
        <f>SUM(G12,G20,G23,G27)</f>
        <v>1</v>
      </c>
      <c r="H28" s="25"/>
      <c r="I28" s="30"/>
    </row>
    <row r="29" ht="12.75" customHeight="1"/>
    <row r="30" ht="12.75" customHeight="1">
      <c r="C30" s="1" t="s">
        <v>417</v>
      </c>
    </row>
    <row r="31" ht="12.75" customHeight="1">
      <c r="C31" s="1" t="s">
        <v>418</v>
      </c>
    </row>
    <row r="32" ht="12.75" customHeight="1">
      <c r="C32" s="1"/>
    </row>
    <row r="33" ht="12.75" customHeight="1"/>
    <row r="34" spans="3:11" ht="12.75" customHeight="1">
      <c r="C34" s="60" t="s">
        <v>419</v>
      </c>
      <c r="D34" s="60"/>
      <c r="E34" s="60"/>
      <c r="F34" s="61"/>
      <c r="G34" s="88"/>
      <c r="H34" s="88"/>
      <c r="K34" s="33"/>
    </row>
    <row r="35" spans="3:11" ht="12.75" customHeight="1">
      <c r="C35" s="60" t="s">
        <v>420</v>
      </c>
      <c r="D35" s="101" t="s">
        <v>421</v>
      </c>
      <c r="E35" s="60"/>
      <c r="F35" s="61"/>
      <c r="G35" s="88"/>
      <c r="H35" s="88"/>
      <c r="K35" s="33"/>
    </row>
    <row r="36" spans="3:11" ht="12.75" customHeight="1">
      <c r="C36" s="42" t="s">
        <v>519</v>
      </c>
      <c r="D36" s="60"/>
      <c r="E36" s="60"/>
      <c r="F36" s="61"/>
      <c r="G36" s="88"/>
      <c r="H36" s="88"/>
      <c r="K36" s="33"/>
    </row>
    <row r="37" spans="3:11" ht="12.75" customHeight="1">
      <c r="C37" s="64" t="s">
        <v>422</v>
      </c>
      <c r="D37" s="127">
        <v>1192.331</v>
      </c>
      <c r="E37" s="60"/>
      <c r="F37" s="61"/>
      <c r="G37" s="125"/>
      <c r="H37" s="88"/>
      <c r="K37" s="33"/>
    </row>
    <row r="38" spans="3:11" ht="12.75" customHeight="1">
      <c r="C38" s="64" t="s">
        <v>423</v>
      </c>
      <c r="D38" s="127">
        <v>1004</v>
      </c>
      <c r="E38" s="60"/>
      <c r="F38" s="61"/>
      <c r="G38" s="125"/>
      <c r="H38" s="88"/>
      <c r="K38" s="33"/>
    </row>
    <row r="39" spans="3:11" ht="12.75" customHeight="1">
      <c r="C39" s="64" t="s">
        <v>509</v>
      </c>
      <c r="D39" s="131" t="s">
        <v>421</v>
      </c>
      <c r="E39" s="60"/>
      <c r="F39" s="61"/>
      <c r="G39" s="125"/>
      <c r="H39" s="88"/>
      <c r="K39" s="33"/>
    </row>
    <row r="40" spans="3:11" ht="12.75" customHeight="1">
      <c r="C40" s="64" t="s">
        <v>426</v>
      </c>
      <c r="D40" s="127">
        <v>1001.7462</v>
      </c>
      <c r="E40" s="60"/>
      <c r="F40" s="61"/>
      <c r="G40" s="125"/>
      <c r="H40" s="88"/>
      <c r="K40" s="33"/>
    </row>
    <row r="41" spans="3:11" ht="12.75" customHeight="1">
      <c r="C41" s="64" t="s">
        <v>485</v>
      </c>
      <c r="D41" s="131" t="s">
        <v>421</v>
      </c>
      <c r="E41" s="60"/>
      <c r="F41" s="61"/>
      <c r="G41" s="125"/>
      <c r="H41" s="88"/>
      <c r="K41" s="33"/>
    </row>
    <row r="42" spans="3:11" ht="12.75" customHeight="1">
      <c r="C42" s="64" t="s">
        <v>428</v>
      </c>
      <c r="D42" s="127">
        <v>1193.6968</v>
      </c>
      <c r="E42" s="60"/>
      <c r="F42" s="61"/>
      <c r="G42" s="125"/>
      <c r="H42" s="88"/>
      <c r="K42" s="33"/>
    </row>
    <row r="43" spans="3:11" ht="12.75" customHeight="1">
      <c r="C43" s="64" t="s">
        <v>429</v>
      </c>
      <c r="D43" s="127">
        <v>1001.795</v>
      </c>
      <c r="E43" s="60"/>
      <c r="F43" s="61"/>
      <c r="G43" s="125"/>
      <c r="H43" s="88"/>
      <c r="K43" s="33"/>
    </row>
    <row r="44" spans="3:11" ht="12.75" customHeight="1">
      <c r="C44" s="64" t="s">
        <v>430</v>
      </c>
      <c r="D44" s="131" t="s">
        <v>421</v>
      </c>
      <c r="E44" s="60"/>
      <c r="F44" s="61"/>
      <c r="G44" s="125"/>
      <c r="H44" s="88"/>
      <c r="K44" s="33"/>
    </row>
    <row r="45" spans="3:11" ht="12.75" customHeight="1">
      <c r="C45" s="64" t="s">
        <v>431</v>
      </c>
      <c r="D45" s="127">
        <v>1001.7496</v>
      </c>
      <c r="E45" s="60"/>
      <c r="F45" s="61"/>
      <c r="G45" s="125"/>
      <c r="H45" s="88"/>
      <c r="K45" s="33"/>
    </row>
    <row r="46" spans="3:11" ht="12.75" customHeight="1">
      <c r="C46" s="64" t="s">
        <v>450</v>
      </c>
      <c r="D46" s="127">
        <v>1193.2866</v>
      </c>
      <c r="E46" s="60"/>
      <c r="F46" s="61"/>
      <c r="G46" s="125"/>
      <c r="H46" s="88"/>
      <c r="K46" s="33"/>
    </row>
    <row r="47" spans="3:11" ht="12.75" customHeight="1">
      <c r="C47" s="64"/>
      <c r="D47" s="43"/>
      <c r="E47" s="60"/>
      <c r="F47" s="61"/>
      <c r="G47" s="88"/>
      <c r="H47" s="88"/>
      <c r="K47" s="33"/>
    </row>
    <row r="48" spans="3:11" ht="12.75" customHeight="1">
      <c r="C48" s="44" t="s">
        <v>520</v>
      </c>
      <c r="E48" s="60"/>
      <c r="F48" s="61"/>
      <c r="G48" s="88"/>
      <c r="H48" s="88"/>
      <c r="K48" s="33"/>
    </row>
    <row r="49" spans="3:11" ht="12.75" customHeight="1">
      <c r="C49" s="64" t="s">
        <v>422</v>
      </c>
      <c r="D49" s="127">
        <v>1200.7521</v>
      </c>
      <c r="E49" s="60"/>
      <c r="G49" s="117"/>
      <c r="H49" s="88"/>
      <c r="K49" s="33"/>
    </row>
    <row r="50" spans="3:11" ht="12.75" customHeight="1">
      <c r="C50" s="64" t="s">
        <v>423</v>
      </c>
      <c r="D50" s="127">
        <v>1004.22</v>
      </c>
      <c r="E50" s="60"/>
      <c r="G50" s="117"/>
      <c r="H50" s="88"/>
      <c r="K50" s="33"/>
    </row>
    <row r="51" spans="3:11" ht="12.75" customHeight="1">
      <c r="C51" s="64" t="s">
        <v>509</v>
      </c>
      <c r="D51" s="131">
        <v>1000.8035</v>
      </c>
      <c r="E51" s="60"/>
      <c r="G51" s="117"/>
      <c r="H51" s="88"/>
      <c r="K51" s="33"/>
    </row>
    <row r="52" spans="3:11" ht="12.75" customHeight="1">
      <c r="C52" s="64" t="s">
        <v>426</v>
      </c>
      <c r="D52" s="127">
        <v>1003.532</v>
      </c>
      <c r="E52" s="60"/>
      <c r="G52" s="117"/>
      <c r="H52" s="88"/>
      <c r="K52" s="33"/>
    </row>
    <row r="53" spans="3:11" ht="12.75" customHeight="1">
      <c r="C53" s="64" t="s">
        <v>485</v>
      </c>
      <c r="D53" s="131" t="s">
        <v>421</v>
      </c>
      <c r="E53" s="60"/>
      <c r="G53" s="117"/>
      <c r="H53" s="88"/>
      <c r="K53" s="33"/>
    </row>
    <row r="54" spans="3:11" ht="12.75">
      <c r="C54" s="64" t="s">
        <v>428</v>
      </c>
      <c r="D54" s="127">
        <v>1202.3049</v>
      </c>
      <c r="E54" s="60"/>
      <c r="G54" s="117"/>
      <c r="H54" s="88"/>
      <c r="K54" s="33"/>
    </row>
    <row r="55" spans="3:11" ht="12.75">
      <c r="C55" s="64" t="s">
        <v>429</v>
      </c>
      <c r="D55" s="127">
        <v>1001.795</v>
      </c>
      <c r="E55" s="60"/>
      <c r="G55" s="117"/>
      <c r="H55" s="88"/>
      <c r="K55" s="33"/>
    </row>
    <row r="56" spans="3:11" ht="12.75">
      <c r="C56" s="64" t="s">
        <v>430</v>
      </c>
      <c r="D56" s="131" t="s">
        <v>421</v>
      </c>
      <c r="E56" s="60"/>
      <c r="G56" s="117"/>
      <c r="H56" s="88"/>
      <c r="K56" s="33"/>
    </row>
    <row r="57" spans="3:11" ht="12.75">
      <c r="C57" s="64" t="s">
        <v>431</v>
      </c>
      <c r="D57" s="127">
        <v>1001.7353</v>
      </c>
      <c r="E57" s="60"/>
      <c r="G57" s="117"/>
      <c r="H57" s="88"/>
      <c r="K57" s="33"/>
    </row>
    <row r="58" spans="3:11" ht="12.75">
      <c r="C58" s="64" t="s">
        <v>450</v>
      </c>
      <c r="D58" s="127">
        <v>1201.7646</v>
      </c>
      <c r="E58" s="60"/>
      <c r="G58" s="117"/>
      <c r="H58" s="88"/>
      <c r="K58" s="33"/>
    </row>
    <row r="59" spans="3:11" ht="12.75">
      <c r="C59" s="118" t="s">
        <v>433</v>
      </c>
      <c r="D59" s="71" t="s">
        <v>421</v>
      </c>
      <c r="E59" s="60"/>
      <c r="G59" s="117"/>
      <c r="H59" s="88"/>
      <c r="K59" s="33"/>
    </row>
    <row r="60" spans="3:11" ht="12.75">
      <c r="C60" s="112" t="s">
        <v>451</v>
      </c>
      <c r="D60" s="71" t="s">
        <v>421</v>
      </c>
      <c r="E60" s="60"/>
      <c r="G60" s="117"/>
      <c r="H60" s="88"/>
      <c r="K60" s="33"/>
    </row>
    <row r="61" spans="3:11" ht="12.75">
      <c r="C61" s="112" t="s">
        <v>435</v>
      </c>
      <c r="D61" s="119" t="s">
        <v>421</v>
      </c>
      <c r="E61" s="60"/>
      <c r="G61" s="117"/>
      <c r="H61" s="88"/>
      <c r="K61" s="33"/>
    </row>
    <row r="62" spans="3:11" ht="12.75">
      <c r="C62" s="60" t="s">
        <v>436</v>
      </c>
      <c r="D62" s="53" t="s">
        <v>528</v>
      </c>
      <c r="E62" s="60"/>
      <c r="F62" s="61"/>
      <c r="G62" s="88"/>
      <c r="H62" s="88"/>
      <c r="K62" s="33"/>
    </row>
    <row r="63" spans="3:11" ht="12.75">
      <c r="C63" s="60" t="s">
        <v>510</v>
      </c>
      <c r="D63" s="67"/>
      <c r="E63" s="60"/>
      <c r="F63" s="61"/>
      <c r="G63" s="88"/>
      <c r="H63" s="88"/>
      <c r="K63" s="33"/>
    </row>
    <row r="64" spans="3:11" ht="12.75">
      <c r="C64" s="92" t="s">
        <v>438</v>
      </c>
      <c r="D64" s="107" t="s">
        <v>439</v>
      </c>
      <c r="E64" s="107" t="s">
        <v>440</v>
      </c>
      <c r="F64" s="114"/>
      <c r="G64" s="88"/>
      <c r="H64" s="88"/>
      <c r="K64" s="33"/>
    </row>
    <row r="65" spans="3:11" ht="12.75">
      <c r="C65" s="64" t="s">
        <v>423</v>
      </c>
      <c r="D65" s="120">
        <v>5.359898</v>
      </c>
      <c r="E65" s="120">
        <v>5.133284</v>
      </c>
      <c r="F65" s="116" t="s">
        <v>511</v>
      </c>
      <c r="G65" s="88"/>
      <c r="H65" s="88"/>
      <c r="K65" s="33"/>
    </row>
    <row r="66" spans="3:11" ht="12.75">
      <c r="C66" s="64" t="s">
        <v>509</v>
      </c>
      <c r="D66" s="93">
        <v>1.03263</v>
      </c>
      <c r="E66" s="93">
        <v>0.988972</v>
      </c>
      <c r="F66" s="116" t="s">
        <v>512</v>
      </c>
      <c r="G66" s="88"/>
      <c r="H66" s="88"/>
      <c r="K66" s="33"/>
    </row>
    <row r="67" spans="3:11" ht="12.75">
      <c r="C67" s="64" t="s">
        <v>426</v>
      </c>
      <c r="D67" s="121">
        <v>4.117702</v>
      </c>
      <c r="E67" s="121">
        <v>3.943608</v>
      </c>
      <c r="F67" s="116" t="s">
        <v>513</v>
      </c>
      <c r="G67" s="88"/>
      <c r="H67" s="88"/>
      <c r="K67" s="33"/>
    </row>
    <row r="68" spans="3:11" ht="12.75">
      <c r="C68" s="64" t="s">
        <v>429</v>
      </c>
      <c r="D68" s="93">
        <v>5.498259</v>
      </c>
      <c r="E68" s="93">
        <v>5.265797</v>
      </c>
      <c r="F68" s="116"/>
      <c r="G68" s="88"/>
      <c r="H68" s="88"/>
      <c r="K68" s="33"/>
    </row>
    <row r="69" spans="3:256" ht="12.75">
      <c r="C69" s="64" t="s">
        <v>514</v>
      </c>
      <c r="D69" s="93" t="s">
        <v>421</v>
      </c>
      <c r="E69" s="93" t="s">
        <v>421</v>
      </c>
      <c r="F69" s="116"/>
      <c r="G69" s="88"/>
      <c r="H69" s="88"/>
      <c r="K69" s="33"/>
      <c r="IV69" s="93"/>
    </row>
    <row r="70" spans="3:11" ht="12.75">
      <c r="C70" s="64" t="s">
        <v>431</v>
      </c>
      <c r="D70" s="121">
        <v>5.524175</v>
      </c>
      <c r="E70" s="121">
        <v>5.290616</v>
      </c>
      <c r="F70" s="116"/>
      <c r="G70" s="88"/>
      <c r="H70" s="88"/>
      <c r="K70" s="33"/>
    </row>
    <row r="71" spans="3:11" ht="12.75">
      <c r="C71" s="108" t="s">
        <v>441</v>
      </c>
      <c r="D71" s="93"/>
      <c r="E71" s="93"/>
      <c r="F71" s="114"/>
      <c r="G71" s="88"/>
      <c r="H71" s="88"/>
      <c r="K71" s="33"/>
    </row>
    <row r="72" spans="3:11" ht="12.75">
      <c r="C72" s="110" t="s">
        <v>442</v>
      </c>
      <c r="D72" s="109"/>
      <c r="E72" s="109"/>
      <c r="F72" s="114"/>
      <c r="G72" s="88"/>
      <c r="H72" s="88"/>
      <c r="K72" s="33"/>
    </row>
    <row r="73" spans="5:11" ht="12.75">
      <c r="E73"/>
      <c r="K73" s="33"/>
    </row>
    <row r="74" spans="5:11" ht="12.75">
      <c r="E74"/>
      <c r="K74" s="33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 s="33"/>
    </row>
    <row r="82" ht="12.75">
      <c r="K82" s="33"/>
    </row>
    <row r="83" ht="12.75">
      <c r="K83" s="33"/>
    </row>
    <row r="84" ht="12.75">
      <c r="K84" s="33"/>
    </row>
    <row r="85" ht="12.75">
      <c r="K85" s="33"/>
    </row>
    <row r="86" ht="12.75">
      <c r="K86" s="33"/>
    </row>
    <row r="87" ht="12.75">
      <c r="K87" s="33"/>
    </row>
    <row r="88" ht="12.75">
      <c r="K88" s="33"/>
    </row>
    <row r="89" ht="12.75">
      <c r="K89" s="33"/>
    </row>
    <row r="90" ht="12.75">
      <c r="K90" s="3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59.5742187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3" customWidth="1"/>
    <col min="12" max="12" width="15.421875" style="27" customWidth="1"/>
  </cols>
  <sheetData>
    <row r="1" spans="1:8" ht="18.75">
      <c r="A1" s="2"/>
      <c r="B1" s="2"/>
      <c r="C1" s="132" t="s">
        <v>348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31</v>
      </c>
      <c r="C9" t="s">
        <v>29</v>
      </c>
      <c r="D9" t="s">
        <v>22</v>
      </c>
      <c r="E9" s="38">
        <v>100000000</v>
      </c>
      <c r="F9" s="14">
        <v>991.609</v>
      </c>
      <c r="G9" s="15">
        <v>0.1493</v>
      </c>
      <c r="H9" s="16">
        <v>41732</v>
      </c>
    </row>
    <row r="10" spans="1:11" ht="12.75" customHeight="1">
      <c r="A10">
        <v>2</v>
      </c>
      <c r="B10" t="s">
        <v>349</v>
      </c>
      <c r="C10" t="s">
        <v>24</v>
      </c>
      <c r="D10" t="s">
        <v>25</v>
      </c>
      <c r="E10" s="38">
        <v>100000000</v>
      </c>
      <c r="F10" s="14">
        <v>991.549</v>
      </c>
      <c r="G10" s="15">
        <v>0.1493</v>
      </c>
      <c r="H10" s="16">
        <v>41731</v>
      </c>
      <c r="J10" s="17" t="s">
        <v>16</v>
      </c>
      <c r="K10" s="34" t="s">
        <v>17</v>
      </c>
    </row>
    <row r="11" spans="1:11" ht="12.75" customHeight="1">
      <c r="A11">
        <v>3</v>
      </c>
      <c r="B11" t="s">
        <v>350</v>
      </c>
      <c r="C11" t="s">
        <v>252</v>
      </c>
      <c r="D11" t="s">
        <v>13</v>
      </c>
      <c r="E11" s="38">
        <v>100000000</v>
      </c>
      <c r="F11" s="14">
        <v>991.425</v>
      </c>
      <c r="G11" s="15">
        <v>0.1492</v>
      </c>
      <c r="H11" s="16">
        <v>41732</v>
      </c>
      <c r="J11" s="15" t="s">
        <v>36</v>
      </c>
      <c r="K11" s="33">
        <v>0.2707</v>
      </c>
    </row>
    <row r="12" spans="1:11" ht="12.75" customHeight="1">
      <c r="A12">
        <v>4</v>
      </c>
      <c r="B12" t="s">
        <v>61</v>
      </c>
      <c r="C12" t="s">
        <v>59</v>
      </c>
      <c r="D12" t="s">
        <v>22</v>
      </c>
      <c r="E12" s="38">
        <v>19500000</v>
      </c>
      <c r="F12" s="14">
        <v>193.260405</v>
      </c>
      <c r="G12" s="15">
        <v>0.0291</v>
      </c>
      <c r="H12" s="16">
        <v>41732</v>
      </c>
      <c r="J12" s="15" t="s">
        <v>22</v>
      </c>
      <c r="K12" s="33">
        <v>0.1784</v>
      </c>
    </row>
    <row r="13" spans="3:11" ht="12.75" customHeight="1">
      <c r="C13" s="18" t="s">
        <v>75</v>
      </c>
      <c r="D13" s="18"/>
      <c r="E13" s="39"/>
      <c r="F13" s="19">
        <f>SUM(F9:F12)</f>
        <v>3167.8434049999996</v>
      </c>
      <c r="G13" s="20">
        <f>SUM(G9:G12)</f>
        <v>0.4769</v>
      </c>
      <c r="H13" s="21"/>
      <c r="I13" s="29"/>
      <c r="J13" s="15" t="s">
        <v>25</v>
      </c>
      <c r="K13" s="33">
        <v>0.1493</v>
      </c>
    </row>
    <row r="14" spans="6:11" ht="12.75" customHeight="1">
      <c r="F14" s="14"/>
      <c r="G14" s="15"/>
      <c r="H14" s="16"/>
      <c r="J14" s="15" t="s">
        <v>13</v>
      </c>
      <c r="K14" s="33">
        <v>0.1492</v>
      </c>
    </row>
    <row r="15" spans="3:11" ht="12.75" customHeight="1">
      <c r="C15" s="1" t="s">
        <v>131</v>
      </c>
      <c r="F15" s="14"/>
      <c r="G15" s="15"/>
      <c r="H15" s="16"/>
      <c r="J15" s="15" t="s">
        <v>296</v>
      </c>
      <c r="K15" s="33">
        <v>0.14800000000000002</v>
      </c>
    </row>
    <row r="16" spans="3:11" ht="12.75" customHeight="1">
      <c r="C16" s="1" t="s">
        <v>132</v>
      </c>
      <c r="F16" s="14"/>
      <c r="G16" s="15"/>
      <c r="H16" s="16"/>
      <c r="I16" s="29"/>
      <c r="J16" s="15" t="s">
        <v>149</v>
      </c>
      <c r="K16" s="33">
        <v>0.07519999999999999</v>
      </c>
    </row>
    <row r="17" spans="1:11" ht="12.75" customHeight="1">
      <c r="A17">
        <v>5</v>
      </c>
      <c r="B17" t="s">
        <v>330</v>
      </c>
      <c r="C17" t="s">
        <v>329</v>
      </c>
      <c r="D17" t="s">
        <v>296</v>
      </c>
      <c r="E17" s="38">
        <v>90000000</v>
      </c>
      <c r="F17" s="14">
        <v>983.3517</v>
      </c>
      <c r="G17" s="15">
        <v>0.14800000000000002</v>
      </c>
      <c r="H17" s="16">
        <v>41732</v>
      </c>
      <c r="J17" s="15" t="s">
        <v>42</v>
      </c>
      <c r="K17" s="33">
        <v>0.0292</v>
      </c>
    </row>
    <row r="18" spans="1:10" ht="12.75" customHeight="1">
      <c r="A18">
        <v>6</v>
      </c>
      <c r="B18" t="s">
        <v>351</v>
      </c>
      <c r="C18" t="s">
        <v>200</v>
      </c>
      <c r="D18" t="s">
        <v>36</v>
      </c>
      <c r="E18" s="38">
        <v>50000000</v>
      </c>
      <c r="F18" s="14">
        <v>678.649</v>
      </c>
      <c r="G18" s="15">
        <v>0.10220000000000001</v>
      </c>
      <c r="H18" s="16">
        <v>41729</v>
      </c>
      <c r="J18" s="15"/>
    </row>
    <row r="19" spans="1:8" ht="12.75" customHeight="1">
      <c r="A19">
        <v>7</v>
      </c>
      <c r="B19" t="s">
        <v>135</v>
      </c>
      <c r="C19" t="s">
        <v>134</v>
      </c>
      <c r="D19" t="s">
        <v>36</v>
      </c>
      <c r="E19" s="38">
        <v>62000000</v>
      </c>
      <c r="F19" s="14">
        <v>619.969</v>
      </c>
      <c r="G19" s="15">
        <v>0.0933</v>
      </c>
      <c r="H19" s="16">
        <v>41710</v>
      </c>
    </row>
    <row r="20" spans="1:8" ht="12.75" customHeight="1">
      <c r="A20">
        <v>8</v>
      </c>
      <c r="B20" t="s">
        <v>353</v>
      </c>
      <c r="C20" t="s">
        <v>352</v>
      </c>
      <c r="D20" t="s">
        <v>36</v>
      </c>
      <c r="E20" s="38">
        <v>50000000</v>
      </c>
      <c r="F20" s="14">
        <v>499.814</v>
      </c>
      <c r="G20" s="15">
        <v>0.07519999999999999</v>
      </c>
      <c r="H20" s="16">
        <v>41728</v>
      </c>
    </row>
    <row r="21" spans="1:8" ht="12.75" customHeight="1">
      <c r="A21">
        <v>9</v>
      </c>
      <c r="B21" t="s">
        <v>354</v>
      </c>
      <c r="C21" t="s">
        <v>115</v>
      </c>
      <c r="D21" t="s">
        <v>149</v>
      </c>
      <c r="E21" s="38">
        <v>50000000</v>
      </c>
      <c r="F21" s="14">
        <v>499.683</v>
      </c>
      <c r="G21" s="15">
        <v>0.07519999999999999</v>
      </c>
      <c r="H21" s="16">
        <v>41732</v>
      </c>
    </row>
    <row r="22" spans="3:8" ht="12.75" customHeight="1">
      <c r="C22" s="18" t="s">
        <v>75</v>
      </c>
      <c r="D22" s="18"/>
      <c r="E22" s="39"/>
      <c r="F22" s="19">
        <f>SUM(F17:F21)</f>
        <v>3281.4667</v>
      </c>
      <c r="G22" s="20">
        <f>SUM(G17:G21)</f>
        <v>0.4939</v>
      </c>
      <c r="H22" s="21"/>
    </row>
    <row r="23" spans="6:8" ht="12.75" customHeight="1">
      <c r="F23" s="14"/>
      <c r="G23" s="15"/>
      <c r="H23" s="16"/>
    </row>
    <row r="24" spans="3:8" ht="12.75" customHeight="1">
      <c r="C24" s="1" t="s">
        <v>139</v>
      </c>
      <c r="F24" s="14">
        <v>73.685081</v>
      </c>
      <c r="G24" s="15">
        <v>0.0111</v>
      </c>
      <c r="H24" s="16"/>
    </row>
    <row r="25" spans="3:9" ht="12.75" customHeight="1">
      <c r="C25" s="18" t="s">
        <v>75</v>
      </c>
      <c r="D25" s="18"/>
      <c r="E25" s="39"/>
      <c r="F25" s="19">
        <f>SUM(F24:F24)</f>
        <v>73.685081</v>
      </c>
      <c r="G25" s="20">
        <f>SUM(G24:G24)</f>
        <v>0.0111</v>
      </c>
      <c r="H25" s="21"/>
      <c r="I25" s="29"/>
    </row>
    <row r="26" spans="6:8" ht="12.75" customHeight="1">
      <c r="F26" s="14"/>
      <c r="G26" s="15"/>
      <c r="H26" s="16"/>
    </row>
    <row r="27" spans="3:8" ht="12.75" customHeight="1">
      <c r="C27" s="1" t="s">
        <v>140</v>
      </c>
      <c r="F27" s="14"/>
      <c r="G27" s="15"/>
      <c r="H27" s="16"/>
    </row>
    <row r="28" spans="3:9" ht="12.75" customHeight="1">
      <c r="C28" s="1" t="s">
        <v>141</v>
      </c>
      <c r="F28" s="14">
        <v>120.030339</v>
      </c>
      <c r="G28" s="15">
        <v>0.0181</v>
      </c>
      <c r="H28" s="16"/>
      <c r="I28" s="29"/>
    </row>
    <row r="29" spans="3:8" ht="12.75" customHeight="1">
      <c r="C29" s="18" t="s">
        <v>75</v>
      </c>
      <c r="D29" s="18"/>
      <c r="E29" s="39"/>
      <c r="F29" s="19">
        <f>SUM(F28:F28)</f>
        <v>120.030339</v>
      </c>
      <c r="G29" s="20">
        <f>SUM(G28:G28)</f>
        <v>0.0181</v>
      </c>
      <c r="H29" s="21"/>
    </row>
    <row r="30" spans="3:8" ht="12.75" customHeight="1">
      <c r="C30" s="22" t="s">
        <v>142</v>
      </c>
      <c r="D30" s="22"/>
      <c r="E30" s="40"/>
      <c r="F30" s="23">
        <f>SUM(F13,F22,F25,F29)</f>
        <v>6643.025524999999</v>
      </c>
      <c r="G30" s="24">
        <f>SUM(G13,G22,G25,G29)</f>
        <v>1</v>
      </c>
      <c r="H30" s="25"/>
    </row>
    <row r="31" ht="12.75" customHeight="1"/>
    <row r="32" spans="3:9" ht="12.75" customHeight="1">
      <c r="C32" s="1" t="s">
        <v>417</v>
      </c>
      <c r="I32" s="29"/>
    </row>
    <row r="33" spans="3:9" ht="12.75" customHeight="1">
      <c r="C33" s="1" t="s">
        <v>418</v>
      </c>
      <c r="I33" s="30"/>
    </row>
    <row r="34" ht="12.75" customHeight="1">
      <c r="C34" s="1"/>
    </row>
    <row r="35" ht="12.75" customHeight="1"/>
    <row r="36" spans="3:5" ht="12.75" customHeight="1">
      <c r="C36" s="1" t="s">
        <v>419</v>
      </c>
      <c r="E36"/>
    </row>
    <row r="37" spans="3:5" ht="12.75" customHeight="1">
      <c r="C37" s="53" t="s">
        <v>420</v>
      </c>
      <c r="D37" t="s">
        <v>421</v>
      </c>
      <c r="E37"/>
    </row>
    <row r="38" spans="3:5" ht="12.75" customHeight="1">
      <c r="C38" s="42" t="s">
        <v>519</v>
      </c>
      <c r="E38"/>
    </row>
    <row r="39" spans="3:5" ht="12.75" customHeight="1">
      <c r="C39" t="s">
        <v>515</v>
      </c>
      <c r="D39" s="102">
        <v>1082.8653</v>
      </c>
      <c r="E39"/>
    </row>
    <row r="40" spans="3:5" ht="12.75" customHeight="1">
      <c r="C40" t="s">
        <v>516</v>
      </c>
      <c r="D40" s="102">
        <v>1082.905</v>
      </c>
      <c r="E40"/>
    </row>
    <row r="41" spans="3:5" ht="12.75" customHeight="1">
      <c r="C41" t="s">
        <v>517</v>
      </c>
      <c r="D41" s="102">
        <v>1083.824</v>
      </c>
      <c r="E41"/>
    </row>
    <row r="42" spans="3:5" ht="12.75" customHeight="1">
      <c r="C42" s="44" t="s">
        <v>520</v>
      </c>
      <c r="E42"/>
    </row>
    <row r="43" spans="3:6" ht="12.75" customHeight="1">
      <c r="C43" t="s">
        <v>515</v>
      </c>
      <c r="D43" s="102">
        <v>1090.3282</v>
      </c>
      <c r="E43"/>
      <c r="F43" s="117"/>
    </row>
    <row r="44" spans="3:6" ht="12.75" customHeight="1">
      <c r="C44" t="s">
        <v>516</v>
      </c>
      <c r="D44" s="102">
        <v>1090.3739</v>
      </c>
      <c r="E44"/>
      <c r="F44" s="117"/>
    </row>
    <row r="45" spans="3:6" ht="12.75" customHeight="1">
      <c r="C45" t="s">
        <v>517</v>
      </c>
      <c r="D45" s="102">
        <v>1091.3772</v>
      </c>
      <c r="E45"/>
      <c r="F45" s="117"/>
    </row>
    <row r="46" ht="12.75" customHeight="1">
      <c r="E46"/>
    </row>
    <row r="47" spans="3:5" ht="12.75" customHeight="1">
      <c r="C47" t="s">
        <v>433</v>
      </c>
      <c r="D47" t="s">
        <v>421</v>
      </c>
      <c r="E47"/>
    </row>
    <row r="48" spans="3:5" ht="12.75" customHeight="1">
      <c r="C48" t="s">
        <v>451</v>
      </c>
      <c r="D48" t="s">
        <v>421</v>
      </c>
      <c r="E48"/>
    </row>
    <row r="49" spans="3:5" ht="12.75" customHeight="1">
      <c r="C49" t="s">
        <v>435</v>
      </c>
      <c r="D49" t="s">
        <v>421</v>
      </c>
      <c r="E49"/>
    </row>
    <row r="50" spans="3:5" ht="12.75" customHeight="1">
      <c r="C50" t="s">
        <v>436</v>
      </c>
      <c r="D50" s="53" t="s">
        <v>532</v>
      </c>
      <c r="E50"/>
    </row>
    <row r="51" spans="3:5" ht="12.75" customHeight="1">
      <c r="C51" t="s">
        <v>483</v>
      </c>
      <c r="E51"/>
    </row>
    <row r="52" spans="3:5" ht="12.75" customHeight="1">
      <c r="C52" t="s">
        <v>438</v>
      </c>
      <c r="D52" t="s">
        <v>439</v>
      </c>
      <c r="E52" t="s">
        <v>440</v>
      </c>
    </row>
    <row r="53" spans="3:5" ht="12.75" customHeight="1">
      <c r="C53" t="s">
        <v>518</v>
      </c>
      <c r="D53" s="53" t="s">
        <v>421</v>
      </c>
      <c r="E53" s="53" t="s">
        <v>421</v>
      </c>
    </row>
    <row r="54" spans="3:7" ht="12.75" customHeight="1">
      <c r="C54" s="133" t="s">
        <v>441</v>
      </c>
      <c r="D54" s="133"/>
      <c r="E54" s="133"/>
      <c r="F54" s="133"/>
      <c r="G54" s="133"/>
    </row>
    <row r="55" spans="3:5" ht="12.75" customHeight="1">
      <c r="C55" t="s">
        <v>442</v>
      </c>
      <c r="E55"/>
    </row>
    <row r="56" ht="12.75" customHeight="1">
      <c r="E56"/>
    </row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2">
    <mergeCell ref="C1:G1"/>
    <mergeCell ref="C54:G5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58.8515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132" t="s">
        <v>355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357</v>
      </c>
      <c r="C9" t="s">
        <v>356</v>
      </c>
      <c r="D9" t="s">
        <v>13</v>
      </c>
      <c r="E9" s="38">
        <v>100000000</v>
      </c>
      <c r="F9" s="14">
        <v>987.753</v>
      </c>
      <c r="G9" s="15">
        <v>0.1624</v>
      </c>
      <c r="H9" s="16">
        <v>41745</v>
      </c>
    </row>
    <row r="10" spans="1:11" ht="12.75" customHeight="1">
      <c r="A10">
        <v>2</v>
      </c>
      <c r="B10" t="s">
        <v>358</v>
      </c>
      <c r="C10" t="s">
        <v>38</v>
      </c>
      <c r="D10" t="s">
        <v>22</v>
      </c>
      <c r="E10" s="38">
        <v>100000000</v>
      </c>
      <c r="F10" s="14">
        <v>987.643</v>
      </c>
      <c r="G10" s="15">
        <v>0.1624</v>
      </c>
      <c r="H10" s="16">
        <v>41746</v>
      </c>
      <c r="J10" s="17" t="s">
        <v>16</v>
      </c>
      <c r="K10" s="41" t="s">
        <v>17</v>
      </c>
    </row>
    <row r="11" spans="1:11" ht="12.75" customHeight="1">
      <c r="A11">
        <v>3</v>
      </c>
      <c r="B11" t="s">
        <v>359</v>
      </c>
      <c r="C11" t="s">
        <v>59</v>
      </c>
      <c r="D11" t="s">
        <v>22</v>
      </c>
      <c r="E11" s="38">
        <v>80000000</v>
      </c>
      <c r="F11" s="14">
        <v>789.4416</v>
      </c>
      <c r="G11" s="15">
        <v>0.1298</v>
      </c>
      <c r="H11" s="16">
        <v>41747</v>
      </c>
      <c r="J11" s="15" t="s">
        <v>22</v>
      </c>
      <c r="K11" s="15">
        <v>0.8176000000000001</v>
      </c>
    </row>
    <row r="12" spans="1:11" ht="12.75" customHeight="1">
      <c r="A12">
        <v>4</v>
      </c>
      <c r="B12" t="s">
        <v>350</v>
      </c>
      <c r="C12" t="s">
        <v>252</v>
      </c>
      <c r="D12" t="s">
        <v>13</v>
      </c>
      <c r="E12" s="38">
        <v>10000000</v>
      </c>
      <c r="F12" s="14">
        <v>99.1425</v>
      </c>
      <c r="G12" s="15">
        <v>0.0163</v>
      </c>
      <c r="H12" s="16">
        <v>41732</v>
      </c>
      <c r="J12" s="15" t="s">
        <v>13</v>
      </c>
      <c r="K12" s="15">
        <v>0.1787</v>
      </c>
    </row>
    <row r="13" spans="3:11" ht="12.75" customHeight="1">
      <c r="C13" s="18" t="s">
        <v>75</v>
      </c>
      <c r="D13" s="18"/>
      <c r="E13" s="39"/>
      <c r="F13" s="19">
        <f>SUM(F9:F12)</f>
        <v>2863.9801</v>
      </c>
      <c r="G13" s="20">
        <f>SUM(G9:G12)</f>
        <v>0.4709</v>
      </c>
      <c r="H13" s="21"/>
      <c r="I13" s="29"/>
      <c r="J13" s="15" t="s">
        <v>42</v>
      </c>
      <c r="K13" s="15">
        <v>0.0037</v>
      </c>
    </row>
    <row r="14" spans="6:10" ht="12.75" customHeight="1">
      <c r="F14" s="14"/>
      <c r="G14" s="15"/>
      <c r="H14" s="16"/>
      <c r="J14" s="15"/>
    </row>
    <row r="15" spans="3:8" ht="12.75" customHeight="1">
      <c r="C15" s="1" t="s">
        <v>76</v>
      </c>
      <c r="F15" s="14"/>
      <c r="G15" s="15"/>
      <c r="H15" s="16"/>
    </row>
    <row r="16" spans="1:8" ht="12.75" customHeight="1">
      <c r="A16">
        <v>5</v>
      </c>
      <c r="B16" t="s">
        <v>290</v>
      </c>
      <c r="C16" t="s">
        <v>156</v>
      </c>
      <c r="D16" t="s">
        <v>22</v>
      </c>
      <c r="E16" s="38">
        <v>161500000</v>
      </c>
      <c r="F16" s="14">
        <v>1597.40619</v>
      </c>
      <c r="G16" s="15">
        <v>0.2627</v>
      </c>
      <c r="H16" s="16">
        <v>41738</v>
      </c>
    </row>
    <row r="17" spans="1:8" ht="12.75" customHeight="1">
      <c r="A17">
        <v>6</v>
      </c>
      <c r="B17" t="s">
        <v>360</v>
      </c>
      <c r="C17" t="s">
        <v>164</v>
      </c>
      <c r="D17" t="s">
        <v>22</v>
      </c>
      <c r="E17" s="38">
        <v>162500000</v>
      </c>
      <c r="F17" s="14">
        <v>1597.24175</v>
      </c>
      <c r="G17" s="15">
        <v>0.2627</v>
      </c>
      <c r="H17" s="16">
        <v>41758</v>
      </c>
    </row>
    <row r="18" spans="3:9" ht="12.75" customHeight="1">
      <c r="C18" s="18" t="s">
        <v>75</v>
      </c>
      <c r="D18" s="18"/>
      <c r="E18" s="39"/>
      <c r="F18" s="19">
        <f>SUM(F16:F17)</f>
        <v>3194.64794</v>
      </c>
      <c r="G18" s="20">
        <f>SUM(G16:G17)</f>
        <v>0.5254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139</v>
      </c>
      <c r="F20" s="14">
        <v>25.021065</v>
      </c>
      <c r="G20" s="15">
        <v>0.0040999999999999995</v>
      </c>
      <c r="H20" s="16"/>
    </row>
    <row r="21" spans="3:9" ht="12.75" customHeight="1">
      <c r="C21" s="18" t="s">
        <v>75</v>
      </c>
      <c r="D21" s="18"/>
      <c r="E21" s="39"/>
      <c r="F21" s="19">
        <f>SUM(F20:F20)</f>
        <v>25.021065</v>
      </c>
      <c r="G21" s="20">
        <f>SUM(G20:G20)</f>
        <v>0.0040999999999999995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140</v>
      </c>
      <c r="F23" s="14"/>
      <c r="G23" s="15"/>
      <c r="H23" s="16"/>
    </row>
    <row r="24" spans="3:8" ht="12.75" customHeight="1">
      <c r="C24" s="1" t="s">
        <v>141</v>
      </c>
      <c r="F24" s="14">
        <v>-2.736904</v>
      </c>
      <c r="G24" s="15">
        <v>-0.0004</v>
      </c>
      <c r="H24" s="16"/>
    </row>
    <row r="25" spans="3:9" ht="12.75" customHeight="1">
      <c r="C25" s="18" t="s">
        <v>75</v>
      </c>
      <c r="D25" s="18"/>
      <c r="E25" s="39"/>
      <c r="F25" s="19">
        <f>SUM(F24:F24)</f>
        <v>-2.736904</v>
      </c>
      <c r="G25" s="20">
        <f>SUM(G24:G24)</f>
        <v>-0.0004</v>
      </c>
      <c r="H25" s="21"/>
      <c r="I25" s="29"/>
    </row>
    <row r="26" spans="3:9" ht="12.75" customHeight="1">
      <c r="C26" s="22" t="s">
        <v>142</v>
      </c>
      <c r="D26" s="22"/>
      <c r="E26" s="40"/>
      <c r="F26" s="23">
        <f>SUM(F13,F18,F21,F25)</f>
        <v>6080.912200999999</v>
      </c>
      <c r="G26" s="24">
        <f>SUM(G13,G18,G21,G25)</f>
        <v>1</v>
      </c>
      <c r="H26" s="25"/>
      <c r="I26" s="30"/>
    </row>
    <row r="27" ht="12.75" customHeight="1"/>
    <row r="28" ht="12.75" customHeight="1">
      <c r="C28" s="1" t="s">
        <v>417</v>
      </c>
    </row>
    <row r="29" ht="12.75" customHeight="1">
      <c r="C29" s="1" t="s">
        <v>418</v>
      </c>
    </row>
    <row r="30" ht="12.75" customHeight="1">
      <c r="C30" s="1"/>
    </row>
    <row r="31" ht="12.75" customHeight="1"/>
    <row r="32" spans="3:11" ht="12.75" customHeight="1">
      <c r="C32" s="1" t="s">
        <v>419</v>
      </c>
      <c r="E32"/>
      <c r="K32"/>
    </row>
    <row r="33" spans="3:11" ht="12.75" customHeight="1">
      <c r="C33" s="53" t="s">
        <v>420</v>
      </c>
      <c r="D33" t="s">
        <v>421</v>
      </c>
      <c r="E33"/>
      <c r="K33"/>
    </row>
    <row r="34" spans="3:11" ht="12.75" customHeight="1">
      <c r="C34" s="42" t="s">
        <v>519</v>
      </c>
      <c r="E34"/>
      <c r="K34"/>
    </row>
    <row r="35" spans="3:11" ht="12.75" customHeight="1">
      <c r="C35" t="s">
        <v>515</v>
      </c>
      <c r="D35" s="102">
        <v>1064.5664</v>
      </c>
      <c r="E35"/>
      <c r="K35"/>
    </row>
    <row r="36" spans="3:11" ht="12.75" customHeight="1">
      <c r="C36" t="s">
        <v>516</v>
      </c>
      <c r="D36" s="102">
        <v>1064.67</v>
      </c>
      <c r="E36"/>
      <c r="K36"/>
    </row>
    <row r="37" spans="3:11" ht="12.75" customHeight="1">
      <c r="C37" t="s">
        <v>517</v>
      </c>
      <c r="D37" s="102">
        <v>1065.3863</v>
      </c>
      <c r="E37"/>
      <c r="K37"/>
    </row>
    <row r="38" spans="3:11" ht="12.75" customHeight="1">
      <c r="C38" s="44" t="s">
        <v>520</v>
      </c>
      <c r="E38"/>
      <c r="K38"/>
    </row>
    <row r="39" spans="3:11" ht="12.75" customHeight="1">
      <c r="C39" t="s">
        <v>515</v>
      </c>
      <c r="D39" s="102">
        <v>1072.5003</v>
      </c>
      <c r="E39"/>
      <c r="K39"/>
    </row>
    <row r="40" spans="3:11" ht="12.75" customHeight="1">
      <c r="C40" t="s">
        <v>516</v>
      </c>
      <c r="D40" s="102">
        <v>1072.6257</v>
      </c>
      <c r="E40"/>
      <c r="K40"/>
    </row>
    <row r="41" spans="3:11" ht="12.75" customHeight="1">
      <c r="C41" t="s">
        <v>517</v>
      </c>
      <c r="D41" s="102">
        <v>1073.4086</v>
      </c>
      <c r="E41"/>
      <c r="K41"/>
    </row>
    <row r="42" spans="5:11" ht="12.75" customHeight="1">
      <c r="E42"/>
      <c r="K42"/>
    </row>
    <row r="43" spans="3:11" ht="12.75" customHeight="1">
      <c r="C43" t="s">
        <v>433</v>
      </c>
      <c r="D43" t="s">
        <v>421</v>
      </c>
      <c r="E43"/>
      <c r="K43"/>
    </row>
    <row r="44" spans="3:11" ht="12.75" customHeight="1">
      <c r="C44" t="s">
        <v>451</v>
      </c>
      <c r="D44" t="s">
        <v>421</v>
      </c>
      <c r="E44"/>
      <c r="K44"/>
    </row>
    <row r="45" spans="3:11" ht="12.75" customHeight="1">
      <c r="C45" t="s">
        <v>435</v>
      </c>
      <c r="D45" t="s">
        <v>421</v>
      </c>
      <c r="E45"/>
      <c r="K45"/>
    </row>
    <row r="46" spans="3:11" ht="12.75" customHeight="1">
      <c r="C46" t="s">
        <v>436</v>
      </c>
      <c r="D46" t="s">
        <v>533</v>
      </c>
      <c r="E46"/>
      <c r="K46"/>
    </row>
    <row r="47" spans="3:11" ht="12.75" customHeight="1">
      <c r="C47" t="s">
        <v>483</v>
      </c>
      <c r="E47"/>
      <c r="K47"/>
    </row>
    <row r="48" spans="3:11" ht="12.75" customHeight="1">
      <c r="C48" t="s">
        <v>438</v>
      </c>
      <c r="D48" t="s">
        <v>439</v>
      </c>
      <c r="E48" t="s">
        <v>440</v>
      </c>
      <c r="K48"/>
    </row>
    <row r="49" spans="3:11" ht="12.75" customHeight="1">
      <c r="C49" t="s">
        <v>518</v>
      </c>
      <c r="D49" s="53" t="s">
        <v>421</v>
      </c>
      <c r="E49" s="53" t="s">
        <v>421</v>
      </c>
      <c r="K49"/>
    </row>
    <row r="50" spans="3:11" ht="12.75" customHeight="1">
      <c r="C50" s="133" t="s">
        <v>441</v>
      </c>
      <c r="D50" s="133"/>
      <c r="E50" s="133"/>
      <c r="F50" s="133"/>
      <c r="G50" s="133"/>
      <c r="K50"/>
    </row>
    <row r="51" spans="5:11" ht="12.75">
      <c r="E51"/>
      <c r="K51"/>
    </row>
    <row r="52" spans="3:11" ht="12.75">
      <c r="C52" t="s">
        <v>442</v>
      </c>
      <c r="E52"/>
      <c r="K52"/>
    </row>
    <row r="53" spans="5:11" ht="12.75">
      <c r="E53"/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58.8515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421875" style="27" customWidth="1"/>
  </cols>
  <sheetData>
    <row r="1" spans="1:8" ht="18.75">
      <c r="A1" s="2"/>
      <c r="B1" s="2"/>
      <c r="C1" s="132" t="s">
        <v>361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274</v>
      </c>
      <c r="C9" t="s">
        <v>273</v>
      </c>
      <c r="D9" t="s">
        <v>13</v>
      </c>
      <c r="E9" s="38">
        <v>175000000</v>
      </c>
      <c r="F9" s="14">
        <v>1680.70875</v>
      </c>
      <c r="G9" s="15">
        <v>0.23879999999999998</v>
      </c>
      <c r="H9" s="16">
        <v>41851</v>
      </c>
    </row>
    <row r="10" spans="1:11" ht="12.75" customHeight="1">
      <c r="A10">
        <v>2</v>
      </c>
      <c r="B10" t="s">
        <v>362</v>
      </c>
      <c r="C10" t="s">
        <v>71</v>
      </c>
      <c r="D10" t="s">
        <v>22</v>
      </c>
      <c r="E10" s="38">
        <v>150000000</v>
      </c>
      <c r="F10" s="14">
        <v>1439.9055</v>
      </c>
      <c r="G10" s="15">
        <v>0.2046</v>
      </c>
      <c r="H10" s="16">
        <v>41855</v>
      </c>
      <c r="J10" s="17" t="s">
        <v>16</v>
      </c>
      <c r="K10" s="41" t="s">
        <v>17</v>
      </c>
    </row>
    <row r="11" spans="1:11" ht="12.75" customHeight="1">
      <c r="A11">
        <v>3</v>
      </c>
      <c r="B11" t="s">
        <v>150</v>
      </c>
      <c r="C11" t="s">
        <v>148</v>
      </c>
      <c r="D11" t="s">
        <v>13</v>
      </c>
      <c r="E11" s="38">
        <v>108000000</v>
      </c>
      <c r="F11" s="14">
        <v>1035.67464</v>
      </c>
      <c r="G11" s="15">
        <v>0.1472</v>
      </c>
      <c r="H11" s="16">
        <v>41856</v>
      </c>
      <c r="J11" s="15" t="s">
        <v>13</v>
      </c>
      <c r="K11" s="15">
        <v>0.6587999999999999</v>
      </c>
    </row>
    <row r="12" spans="1:11" ht="12.75" customHeight="1">
      <c r="A12">
        <v>4</v>
      </c>
      <c r="B12" t="s">
        <v>363</v>
      </c>
      <c r="C12" t="s">
        <v>21</v>
      </c>
      <c r="D12" t="s">
        <v>13</v>
      </c>
      <c r="E12" s="38">
        <v>100000000</v>
      </c>
      <c r="F12" s="14">
        <v>959.937</v>
      </c>
      <c r="G12" s="15">
        <v>0.1364</v>
      </c>
      <c r="H12" s="16">
        <v>41855</v>
      </c>
      <c r="J12" s="15" t="s">
        <v>22</v>
      </c>
      <c r="K12" s="15">
        <v>0.3407</v>
      </c>
    </row>
    <row r="13" spans="1:11" ht="12.75" customHeight="1">
      <c r="A13">
        <v>5</v>
      </c>
      <c r="B13" t="s">
        <v>364</v>
      </c>
      <c r="C13" t="s">
        <v>32</v>
      </c>
      <c r="D13" t="s">
        <v>13</v>
      </c>
      <c r="E13" s="38">
        <v>100000000</v>
      </c>
      <c r="F13" s="14">
        <v>959.642</v>
      </c>
      <c r="G13" s="15">
        <v>0.1364</v>
      </c>
      <c r="H13" s="16">
        <v>41855</v>
      </c>
      <c r="J13" s="15" t="s">
        <v>42</v>
      </c>
      <c r="K13" s="15">
        <v>0.0005</v>
      </c>
    </row>
    <row r="14" spans="1:10" ht="12.75" customHeight="1">
      <c r="A14">
        <v>6</v>
      </c>
      <c r="B14" t="s">
        <v>365</v>
      </c>
      <c r="C14" t="s">
        <v>59</v>
      </c>
      <c r="D14" t="s">
        <v>22</v>
      </c>
      <c r="E14" s="38">
        <v>100000000</v>
      </c>
      <c r="F14" s="14">
        <v>957.734</v>
      </c>
      <c r="G14" s="15">
        <v>0.1361</v>
      </c>
      <c r="H14" s="16">
        <v>41856</v>
      </c>
      <c r="J14" s="15"/>
    </row>
    <row r="15" spans="3:9" ht="12.75" customHeight="1">
      <c r="C15" s="18" t="s">
        <v>75</v>
      </c>
      <c r="D15" s="18"/>
      <c r="E15" s="39"/>
      <c r="F15" s="19">
        <f>SUM(F9:F14)</f>
        <v>7033.60189</v>
      </c>
      <c r="G15" s="20">
        <f>SUM(G9:G14)</f>
        <v>0.9994999999999999</v>
      </c>
      <c r="H15" s="21"/>
      <c r="I15" s="29"/>
    </row>
    <row r="16" spans="6:8" ht="12.75" customHeight="1">
      <c r="F16" s="14"/>
      <c r="G16" s="15"/>
      <c r="H16" s="16"/>
    </row>
    <row r="17" spans="3:8" ht="12.75" customHeight="1">
      <c r="C17" s="1" t="s">
        <v>139</v>
      </c>
      <c r="F17" s="14">
        <v>6.173865</v>
      </c>
      <c r="G17" s="15">
        <v>0.0009</v>
      </c>
      <c r="H17" s="16"/>
    </row>
    <row r="18" spans="3:9" ht="12.75" customHeight="1">
      <c r="C18" s="18" t="s">
        <v>75</v>
      </c>
      <c r="D18" s="18"/>
      <c r="E18" s="39"/>
      <c r="F18" s="19">
        <f>SUM(F17:F17)</f>
        <v>6.173865</v>
      </c>
      <c r="G18" s="20">
        <f>SUM(G17:G17)</f>
        <v>0.0009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140</v>
      </c>
      <c r="F20" s="14"/>
      <c r="G20" s="15"/>
      <c r="H20" s="16"/>
    </row>
    <row r="21" spans="3:8" ht="12.75" customHeight="1">
      <c r="C21" s="1" t="s">
        <v>141</v>
      </c>
      <c r="F21" s="14">
        <v>-2.51334</v>
      </c>
      <c r="G21" s="15">
        <v>-0.0004</v>
      </c>
      <c r="H21" s="16"/>
    </row>
    <row r="22" spans="3:9" ht="12.75" customHeight="1">
      <c r="C22" s="18" t="s">
        <v>75</v>
      </c>
      <c r="D22" s="18"/>
      <c r="E22" s="39"/>
      <c r="F22" s="19">
        <f>SUM(F21:F21)</f>
        <v>-2.51334</v>
      </c>
      <c r="G22" s="20">
        <f>SUM(G21:G21)</f>
        <v>-0.0004</v>
      </c>
      <c r="H22" s="21"/>
      <c r="I22" s="29"/>
    </row>
    <row r="23" spans="3:9" ht="12.75" customHeight="1">
      <c r="C23" s="22" t="s">
        <v>142</v>
      </c>
      <c r="D23" s="22"/>
      <c r="E23" s="40"/>
      <c r="F23" s="23">
        <f>SUM(F15,F18,F22)</f>
        <v>7037.262414999999</v>
      </c>
      <c r="G23" s="24">
        <f>SUM(G15,G18,G22)</f>
        <v>1</v>
      </c>
      <c r="H23" s="25"/>
      <c r="I23" s="30"/>
    </row>
    <row r="24" ht="12.75" customHeight="1"/>
    <row r="25" ht="12.75" customHeight="1">
      <c r="C25" s="1" t="s">
        <v>417</v>
      </c>
    </row>
    <row r="26" ht="12.75" customHeight="1">
      <c r="C26" s="1" t="s">
        <v>418</v>
      </c>
    </row>
    <row r="27" ht="12.75" customHeight="1">
      <c r="C27" s="1"/>
    </row>
    <row r="28" ht="12.75" customHeight="1"/>
    <row r="29" spans="3:11" ht="12.75" customHeight="1">
      <c r="C29" s="1" t="s">
        <v>419</v>
      </c>
      <c r="E29"/>
      <c r="K29" s="33"/>
    </row>
    <row r="30" spans="3:11" ht="12.75" customHeight="1">
      <c r="C30" s="53" t="s">
        <v>420</v>
      </c>
      <c r="D30" t="s">
        <v>421</v>
      </c>
      <c r="E30"/>
      <c r="K30" s="33"/>
    </row>
    <row r="31" spans="3:11" ht="12.75" customHeight="1">
      <c r="C31" s="42" t="s">
        <v>519</v>
      </c>
      <c r="E31"/>
      <c r="K31" s="33"/>
    </row>
    <row r="32" spans="3:11" ht="12.75" customHeight="1">
      <c r="C32" t="s">
        <v>515</v>
      </c>
      <c r="D32" s="102">
        <v>1047.0654</v>
      </c>
      <c r="E32"/>
      <c r="K32" s="33"/>
    </row>
    <row r="33" spans="3:11" ht="12.75" customHeight="1">
      <c r="C33" t="s">
        <v>516</v>
      </c>
      <c r="D33" s="102">
        <v>1047.0655</v>
      </c>
      <c r="E33"/>
      <c r="K33" s="33"/>
    </row>
    <row r="34" spans="3:11" ht="12.75" customHeight="1">
      <c r="C34" t="s">
        <v>517</v>
      </c>
      <c r="D34" s="102">
        <v>1048.3858</v>
      </c>
      <c r="E34"/>
      <c r="K34" s="33"/>
    </row>
    <row r="35" spans="3:11" ht="12.75" customHeight="1">
      <c r="C35" s="44" t="s">
        <v>520</v>
      </c>
      <c r="E35"/>
      <c r="K35" s="33"/>
    </row>
    <row r="36" spans="3:11" ht="12.75" customHeight="1">
      <c r="C36" t="s">
        <v>515</v>
      </c>
      <c r="D36" s="102">
        <v>1053.7339</v>
      </c>
      <c r="E36"/>
      <c r="K36" s="33"/>
    </row>
    <row r="37" spans="3:11" ht="12.75" customHeight="1">
      <c r="C37" t="s">
        <v>516</v>
      </c>
      <c r="D37" s="102">
        <v>1053.734</v>
      </c>
      <c r="E37"/>
      <c r="K37" s="33"/>
    </row>
    <row r="38" spans="3:11" ht="12.75" customHeight="1">
      <c r="C38" t="s">
        <v>517</v>
      </c>
      <c r="D38" s="102">
        <v>1055.2651</v>
      </c>
      <c r="E38"/>
      <c r="K38" s="33"/>
    </row>
    <row r="39" spans="5:11" ht="12.75" customHeight="1">
      <c r="E39"/>
      <c r="K39" s="33"/>
    </row>
    <row r="40" spans="3:11" ht="12.75" customHeight="1">
      <c r="C40" t="s">
        <v>433</v>
      </c>
      <c r="D40" t="s">
        <v>421</v>
      </c>
      <c r="E40"/>
      <c r="K40" s="33"/>
    </row>
    <row r="41" spans="3:11" ht="12.75" customHeight="1">
      <c r="C41" t="s">
        <v>451</v>
      </c>
      <c r="D41" t="s">
        <v>421</v>
      </c>
      <c r="E41"/>
      <c r="K41" s="33"/>
    </row>
    <row r="42" spans="3:11" ht="12.75" customHeight="1">
      <c r="C42" t="s">
        <v>435</v>
      </c>
      <c r="D42" t="s">
        <v>421</v>
      </c>
      <c r="E42"/>
      <c r="K42" s="33"/>
    </row>
    <row r="43" spans="3:11" ht="12.75" customHeight="1">
      <c r="C43" t="s">
        <v>436</v>
      </c>
      <c r="D43" t="s">
        <v>534</v>
      </c>
      <c r="E43"/>
      <c r="K43" s="33"/>
    </row>
    <row r="44" spans="3:11" ht="12.75" customHeight="1">
      <c r="C44" t="s">
        <v>483</v>
      </c>
      <c r="E44"/>
      <c r="K44" s="33"/>
    </row>
    <row r="45" spans="3:11" ht="12.75" customHeight="1">
      <c r="C45" t="s">
        <v>438</v>
      </c>
      <c r="D45" t="s">
        <v>439</v>
      </c>
      <c r="E45" t="s">
        <v>440</v>
      </c>
      <c r="K45" s="33"/>
    </row>
    <row r="46" spans="3:11" ht="12.75" customHeight="1">
      <c r="C46" t="s">
        <v>518</v>
      </c>
      <c r="D46" s="53" t="s">
        <v>421</v>
      </c>
      <c r="E46" s="53" t="s">
        <v>421</v>
      </c>
      <c r="K46" s="33"/>
    </row>
    <row r="47" spans="3:11" ht="12.75" customHeight="1">
      <c r="C47" s="133" t="s">
        <v>441</v>
      </c>
      <c r="D47" s="133"/>
      <c r="E47" s="133"/>
      <c r="F47" s="133"/>
      <c r="G47" s="133"/>
      <c r="K47" s="33"/>
    </row>
    <row r="48" spans="5:11" ht="12.75">
      <c r="E48"/>
      <c r="K48" s="33"/>
    </row>
    <row r="49" spans="3:11" ht="12.75">
      <c r="C49" t="s">
        <v>442</v>
      </c>
      <c r="E49"/>
      <c r="K49" s="33"/>
    </row>
    <row r="50" spans="5:11" ht="12.75">
      <c r="E50"/>
      <c r="K50" s="33"/>
    </row>
    <row r="51" spans="5:11" ht="12.75">
      <c r="E51"/>
      <c r="K51" s="33"/>
    </row>
    <row r="52" spans="5:11" ht="12.75">
      <c r="E52"/>
      <c r="K52" s="33"/>
    </row>
    <row r="53" spans="5:11" ht="12.75">
      <c r="E53"/>
      <c r="K53" s="33"/>
    </row>
    <row r="54" spans="5:11" ht="12.75">
      <c r="E54"/>
      <c r="K54" s="33"/>
    </row>
    <row r="55" spans="5:11" ht="12.75">
      <c r="E55"/>
      <c r="K55" s="33"/>
    </row>
    <row r="56" spans="5:11" ht="12.75">
      <c r="E56"/>
      <c r="K56" s="33"/>
    </row>
    <row r="57" spans="5:11" ht="12.75">
      <c r="E57"/>
      <c r="K57" s="33"/>
    </row>
  </sheetData>
  <sheetProtection/>
  <mergeCells count="2">
    <mergeCell ref="C1:G1"/>
    <mergeCell ref="C47:G4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59.140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421875" style="27" customWidth="1"/>
  </cols>
  <sheetData>
    <row r="1" spans="1:8" ht="18.75">
      <c r="A1" s="2"/>
      <c r="B1" s="2"/>
      <c r="C1" s="132" t="s">
        <v>366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150</v>
      </c>
      <c r="C9" t="s">
        <v>148</v>
      </c>
      <c r="D9" t="s">
        <v>13</v>
      </c>
      <c r="E9" s="38">
        <v>87000000</v>
      </c>
      <c r="F9" s="14">
        <v>834.29346</v>
      </c>
      <c r="G9" s="15">
        <v>0.3004</v>
      </c>
      <c r="H9" s="16">
        <v>41856</v>
      </c>
    </row>
    <row r="10" spans="1:11" ht="12.75" customHeight="1">
      <c r="A10">
        <v>2</v>
      </c>
      <c r="B10" t="s">
        <v>368</v>
      </c>
      <c r="C10" t="s">
        <v>367</v>
      </c>
      <c r="D10" t="s">
        <v>13</v>
      </c>
      <c r="E10" s="38">
        <v>50000000</v>
      </c>
      <c r="F10" s="14">
        <v>478.83</v>
      </c>
      <c r="G10" s="15">
        <v>0.1724</v>
      </c>
      <c r="H10" s="16">
        <v>41863</v>
      </c>
      <c r="J10" s="17" t="s">
        <v>16</v>
      </c>
      <c r="K10" s="41" t="s">
        <v>17</v>
      </c>
    </row>
    <row r="11" spans="1:11" ht="12.75" customHeight="1">
      <c r="A11">
        <v>3</v>
      </c>
      <c r="B11" t="s">
        <v>369</v>
      </c>
      <c r="C11" t="s">
        <v>252</v>
      </c>
      <c r="D11" t="s">
        <v>13</v>
      </c>
      <c r="E11" s="38">
        <v>50000000</v>
      </c>
      <c r="F11" s="14">
        <v>478.8</v>
      </c>
      <c r="G11" s="15">
        <v>0.1724</v>
      </c>
      <c r="H11" s="16">
        <v>41862</v>
      </c>
      <c r="J11" s="15" t="s">
        <v>13</v>
      </c>
      <c r="K11" s="15">
        <v>0.9915999999999999</v>
      </c>
    </row>
    <row r="12" spans="1:11" ht="12.75" customHeight="1">
      <c r="A12">
        <v>4</v>
      </c>
      <c r="B12" t="s">
        <v>370</v>
      </c>
      <c r="C12" t="s">
        <v>273</v>
      </c>
      <c r="D12" t="s">
        <v>13</v>
      </c>
      <c r="E12" s="38">
        <v>50000000</v>
      </c>
      <c r="F12" s="14">
        <v>478.727</v>
      </c>
      <c r="G12" s="15">
        <v>0.1723</v>
      </c>
      <c r="H12" s="16">
        <v>41863</v>
      </c>
      <c r="J12" s="15" t="s">
        <v>42</v>
      </c>
      <c r="K12" s="15">
        <v>0.0084</v>
      </c>
    </row>
    <row r="13" spans="1:10" ht="12.75" customHeight="1">
      <c r="A13">
        <v>5</v>
      </c>
      <c r="B13" t="s">
        <v>371</v>
      </c>
      <c r="C13" t="s">
        <v>356</v>
      </c>
      <c r="D13" t="s">
        <v>13</v>
      </c>
      <c r="E13" s="38">
        <v>50000000</v>
      </c>
      <c r="F13" s="14">
        <v>478.718</v>
      </c>
      <c r="G13" s="15">
        <v>0.1723</v>
      </c>
      <c r="H13" s="16">
        <v>41862</v>
      </c>
      <c r="J13" s="15"/>
    </row>
    <row r="14" spans="1:8" ht="12.75" customHeight="1">
      <c r="A14">
        <v>6</v>
      </c>
      <c r="B14" t="s">
        <v>372</v>
      </c>
      <c r="C14" t="s">
        <v>32</v>
      </c>
      <c r="D14" t="s">
        <v>13</v>
      </c>
      <c r="E14" s="38">
        <v>500000</v>
      </c>
      <c r="F14" s="14">
        <v>4.917555</v>
      </c>
      <c r="G14" s="15">
        <v>0.0018</v>
      </c>
      <c r="H14" s="16">
        <v>41761</v>
      </c>
    </row>
    <row r="15" spans="3:9" ht="12.75" customHeight="1">
      <c r="C15" s="18" t="s">
        <v>75</v>
      </c>
      <c r="D15" s="18"/>
      <c r="E15" s="39"/>
      <c r="F15" s="19">
        <f>SUM(F9:F14)</f>
        <v>2754.2860149999997</v>
      </c>
      <c r="G15" s="20">
        <f>SUM(G9:G14)</f>
        <v>0.9916</v>
      </c>
      <c r="H15" s="21"/>
      <c r="I15" s="29"/>
    </row>
    <row r="16" spans="6:8" ht="12.75" customHeight="1">
      <c r="F16" s="14"/>
      <c r="G16" s="15"/>
      <c r="H16" s="16"/>
    </row>
    <row r="17" spans="3:8" ht="12.75" customHeight="1">
      <c r="C17" s="1" t="s">
        <v>139</v>
      </c>
      <c r="F17" s="14">
        <v>24.668948</v>
      </c>
      <c r="G17" s="15">
        <v>0.0089</v>
      </c>
      <c r="H17" s="16"/>
    </row>
    <row r="18" spans="3:9" ht="12.75" customHeight="1">
      <c r="C18" s="18" t="s">
        <v>75</v>
      </c>
      <c r="D18" s="18"/>
      <c r="E18" s="39"/>
      <c r="F18" s="19">
        <f>SUM(F17:F17)</f>
        <v>24.668948</v>
      </c>
      <c r="G18" s="20">
        <f>SUM(G17:G17)</f>
        <v>0.0089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140</v>
      </c>
      <c r="F20" s="14"/>
      <c r="G20" s="15"/>
      <c r="H20" s="16"/>
    </row>
    <row r="21" spans="3:8" ht="12.75" customHeight="1">
      <c r="C21" s="1" t="s">
        <v>141</v>
      </c>
      <c r="F21" s="14">
        <v>-1.275526</v>
      </c>
      <c r="G21" s="15">
        <v>-0.0005</v>
      </c>
      <c r="H21" s="16"/>
    </row>
    <row r="22" spans="3:9" ht="12.75" customHeight="1">
      <c r="C22" s="18" t="s">
        <v>75</v>
      </c>
      <c r="D22" s="18"/>
      <c r="E22" s="39"/>
      <c r="F22" s="19">
        <f>SUM(F21:F21)</f>
        <v>-1.275526</v>
      </c>
      <c r="G22" s="20">
        <f>SUM(G21:G21)</f>
        <v>-0.0005</v>
      </c>
      <c r="H22" s="21"/>
      <c r="I22" s="29"/>
    </row>
    <row r="23" spans="3:9" ht="12.75" customHeight="1">
      <c r="C23" s="22" t="s">
        <v>142</v>
      </c>
      <c r="D23" s="22"/>
      <c r="E23" s="40"/>
      <c r="F23" s="23">
        <f>SUM(F15,F18,F22)</f>
        <v>2777.679437</v>
      </c>
      <c r="G23" s="24">
        <f>SUM(G15,G18,G22)</f>
        <v>1</v>
      </c>
      <c r="H23" s="25"/>
      <c r="I23" s="30"/>
    </row>
    <row r="24" ht="12.75" customHeight="1"/>
    <row r="25" ht="12.75" customHeight="1">
      <c r="C25" s="1" t="s">
        <v>417</v>
      </c>
    </row>
    <row r="26" ht="12.75" customHeight="1">
      <c r="C26" s="1" t="s">
        <v>418</v>
      </c>
    </row>
    <row r="27" ht="12.75" customHeight="1">
      <c r="C27" s="1"/>
    </row>
    <row r="28" ht="12.75" customHeight="1">
      <c r="C28" s="1"/>
    </row>
    <row r="29" spans="3:11" ht="12.75" customHeight="1">
      <c r="C29" s="1" t="s">
        <v>419</v>
      </c>
      <c r="E29"/>
      <c r="K29" s="33"/>
    </row>
    <row r="30" spans="3:11" ht="12.75" customHeight="1">
      <c r="C30" s="53" t="s">
        <v>420</v>
      </c>
      <c r="D30" t="s">
        <v>421</v>
      </c>
      <c r="E30"/>
      <c r="K30" s="33"/>
    </row>
    <row r="31" spans="3:11" ht="12.75" customHeight="1">
      <c r="C31" s="42" t="s">
        <v>519</v>
      </c>
      <c r="E31"/>
      <c r="K31" s="33"/>
    </row>
    <row r="32" spans="3:11" ht="12.75" customHeight="1">
      <c r="C32" t="s">
        <v>515</v>
      </c>
      <c r="D32" s="102">
        <v>1046.9989</v>
      </c>
      <c r="E32"/>
      <c r="K32" s="33"/>
    </row>
    <row r="33" spans="3:11" ht="12.75" customHeight="1">
      <c r="C33" t="s">
        <v>517</v>
      </c>
      <c r="D33" s="102">
        <v>1047.2528</v>
      </c>
      <c r="E33"/>
      <c r="K33" s="33"/>
    </row>
    <row r="34" spans="3:11" ht="12.75" customHeight="1">
      <c r="C34" s="44" t="s">
        <v>520</v>
      </c>
      <c r="E34"/>
      <c r="K34" s="33"/>
    </row>
    <row r="35" spans="3:11" ht="12.75" customHeight="1">
      <c r="C35" t="s">
        <v>515</v>
      </c>
      <c r="D35" s="102">
        <v>1053.7421</v>
      </c>
      <c r="E35"/>
      <c r="K35" s="33"/>
    </row>
    <row r="36" spans="3:11" ht="12.75" customHeight="1">
      <c r="C36" t="s">
        <v>517</v>
      </c>
      <c r="D36" s="102">
        <v>1054.038</v>
      </c>
      <c r="E36"/>
      <c r="K36" s="33"/>
    </row>
    <row r="37" spans="3:11" ht="12.75" customHeight="1">
      <c r="C37" t="s">
        <v>433</v>
      </c>
      <c r="D37" t="s">
        <v>421</v>
      </c>
      <c r="E37"/>
      <c r="K37" s="33"/>
    </row>
    <row r="38" spans="3:11" ht="12.75" customHeight="1">
      <c r="C38" t="s">
        <v>451</v>
      </c>
      <c r="D38" t="s">
        <v>421</v>
      </c>
      <c r="E38"/>
      <c r="K38" s="33"/>
    </row>
    <row r="39" spans="3:11" ht="12.75" customHeight="1">
      <c r="C39" t="s">
        <v>435</v>
      </c>
      <c r="D39" t="s">
        <v>421</v>
      </c>
      <c r="E39"/>
      <c r="K39" s="33"/>
    </row>
    <row r="40" spans="3:11" ht="12.75" customHeight="1">
      <c r="C40" t="s">
        <v>436</v>
      </c>
      <c r="D40" s="53" t="s">
        <v>535</v>
      </c>
      <c r="E40"/>
      <c r="K40" s="33"/>
    </row>
    <row r="41" spans="3:11" ht="12.75" customHeight="1">
      <c r="C41" t="s">
        <v>483</v>
      </c>
      <c r="E41"/>
      <c r="K41" s="33"/>
    </row>
    <row r="42" spans="3:11" ht="12.75" customHeight="1">
      <c r="C42" t="s">
        <v>438</v>
      </c>
      <c r="D42" t="s">
        <v>439</v>
      </c>
      <c r="E42" t="s">
        <v>440</v>
      </c>
      <c r="K42" s="33"/>
    </row>
    <row r="43" spans="3:11" ht="12.75" customHeight="1">
      <c r="C43" t="s">
        <v>518</v>
      </c>
      <c r="D43" s="53" t="s">
        <v>421</v>
      </c>
      <c r="E43" s="53" t="s">
        <v>421</v>
      </c>
      <c r="K43" s="33"/>
    </row>
    <row r="44" spans="3:11" ht="12.75" customHeight="1">
      <c r="C44" s="133" t="s">
        <v>441</v>
      </c>
      <c r="D44" s="133"/>
      <c r="E44" s="133"/>
      <c r="F44" s="133"/>
      <c r="G44" s="133"/>
      <c r="K44" s="33"/>
    </row>
    <row r="45" spans="5:11" ht="12.75" customHeight="1">
      <c r="E45"/>
      <c r="K45" s="33"/>
    </row>
    <row r="46" spans="3:11" ht="12.75" customHeight="1">
      <c r="C46" t="s">
        <v>442</v>
      </c>
      <c r="E46"/>
      <c r="K46" s="33"/>
    </row>
    <row r="47" spans="5:11" ht="12.75" customHeight="1">
      <c r="E47"/>
      <c r="K47" s="33"/>
    </row>
    <row r="48" ht="12.75" customHeight="1">
      <c r="K48" s="33"/>
    </row>
    <row r="49" ht="12.75">
      <c r="K49" s="33"/>
    </row>
    <row r="50" ht="12.75">
      <c r="K50" s="33"/>
    </row>
    <row r="51" ht="12.75">
      <c r="K51" s="33"/>
    </row>
    <row r="52" ht="12.75">
      <c r="K52" s="33"/>
    </row>
    <row r="53" ht="12.75">
      <c r="K53" s="33"/>
    </row>
    <row r="54" ht="12.75">
      <c r="K54" s="33"/>
    </row>
    <row r="55" ht="12.75">
      <c r="K55" s="33"/>
    </row>
    <row r="56" ht="12.75">
      <c r="K56" s="33"/>
    </row>
    <row r="57" ht="12.75">
      <c r="K57" s="33"/>
    </row>
  </sheetData>
  <sheetProtection/>
  <mergeCells count="2">
    <mergeCell ref="C1:G1"/>
    <mergeCell ref="C44:G4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5.421875" style="0" customWidth="1"/>
    <col min="3" max="3" width="59.00390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132" t="s">
        <v>373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374</v>
      </c>
      <c r="C9" t="s">
        <v>273</v>
      </c>
      <c r="D9" t="s">
        <v>13</v>
      </c>
      <c r="E9" s="38">
        <v>50000000</v>
      </c>
      <c r="F9" s="14">
        <v>475.2625</v>
      </c>
      <c r="G9" s="15">
        <v>0.2253</v>
      </c>
      <c r="H9" s="16">
        <v>41891</v>
      </c>
    </row>
    <row r="10" spans="1:11" ht="12.75" customHeight="1">
      <c r="A10">
        <v>2</v>
      </c>
      <c r="B10" t="s">
        <v>375</v>
      </c>
      <c r="C10" t="s">
        <v>32</v>
      </c>
      <c r="D10" t="s">
        <v>13</v>
      </c>
      <c r="E10" s="38">
        <v>50000000</v>
      </c>
      <c r="F10" s="14">
        <v>474.651</v>
      </c>
      <c r="G10" s="15">
        <v>0.225</v>
      </c>
      <c r="H10" s="16">
        <v>41897</v>
      </c>
      <c r="J10" s="17" t="s">
        <v>16</v>
      </c>
      <c r="K10" s="41" t="s">
        <v>17</v>
      </c>
    </row>
    <row r="11" spans="1:11" ht="12.75" customHeight="1">
      <c r="A11">
        <v>3</v>
      </c>
      <c r="B11" t="s">
        <v>147</v>
      </c>
      <c r="C11" t="s">
        <v>146</v>
      </c>
      <c r="D11" t="s">
        <v>13</v>
      </c>
      <c r="E11" s="38">
        <v>39000000</v>
      </c>
      <c r="F11" s="14">
        <v>370.66341</v>
      </c>
      <c r="G11" s="15">
        <v>0.1757</v>
      </c>
      <c r="H11" s="16">
        <v>41893</v>
      </c>
      <c r="J11" s="15" t="s">
        <v>13</v>
      </c>
      <c r="K11" s="15">
        <v>0.626</v>
      </c>
    </row>
    <row r="12" spans="3:11" ht="12.75" customHeight="1">
      <c r="C12" s="18" t="s">
        <v>75</v>
      </c>
      <c r="D12" s="18"/>
      <c r="E12" s="39"/>
      <c r="F12" s="19">
        <f>SUM(F9:F11)</f>
        <v>1320.57691</v>
      </c>
      <c r="G12" s="20">
        <f>SUM(G9:G11)</f>
        <v>0.626</v>
      </c>
      <c r="H12" s="21"/>
      <c r="I12" s="29"/>
      <c r="J12" s="15" t="s">
        <v>25</v>
      </c>
      <c r="K12" s="15">
        <v>0.22440000000000002</v>
      </c>
    </row>
    <row r="13" spans="6:11" ht="12.75" customHeight="1">
      <c r="F13" s="14"/>
      <c r="G13" s="15"/>
      <c r="H13" s="16"/>
      <c r="J13" s="15" t="s">
        <v>36</v>
      </c>
      <c r="K13" s="15">
        <v>0.1416</v>
      </c>
    </row>
    <row r="14" spans="3:11" ht="12.75" customHeight="1">
      <c r="C14" s="1" t="s">
        <v>76</v>
      </c>
      <c r="F14" s="14"/>
      <c r="G14" s="15"/>
      <c r="H14" s="16"/>
      <c r="J14" s="15" t="s">
        <v>42</v>
      </c>
      <c r="K14" s="15">
        <v>0.008</v>
      </c>
    </row>
    <row r="15" spans="1:10" ht="12.75" customHeight="1">
      <c r="A15">
        <v>4</v>
      </c>
      <c r="B15" t="s">
        <v>377</v>
      </c>
      <c r="C15" t="s">
        <v>376</v>
      </c>
      <c r="D15" t="s">
        <v>25</v>
      </c>
      <c r="E15" s="38">
        <v>50000000</v>
      </c>
      <c r="F15" s="14">
        <v>473.3375</v>
      </c>
      <c r="G15" s="15">
        <v>0.22440000000000002</v>
      </c>
      <c r="H15" s="16">
        <v>41899</v>
      </c>
      <c r="J15" s="15"/>
    </row>
    <row r="16" spans="3:9" ht="12.75" customHeight="1">
      <c r="C16" s="18" t="s">
        <v>75</v>
      </c>
      <c r="D16" s="18"/>
      <c r="E16" s="39"/>
      <c r="F16" s="19">
        <f>SUM(F15:F15)</f>
        <v>473.3375</v>
      </c>
      <c r="G16" s="20">
        <f>SUM(G15:G15)</f>
        <v>0.22440000000000002</v>
      </c>
      <c r="H16" s="21"/>
      <c r="I16" s="29"/>
    </row>
    <row r="17" spans="6:8" ht="12.75" customHeight="1">
      <c r="F17" s="14"/>
      <c r="G17" s="15"/>
      <c r="H17" s="16"/>
    </row>
    <row r="18" spans="3:8" ht="12.75" customHeight="1">
      <c r="C18" s="1" t="s">
        <v>131</v>
      </c>
      <c r="F18" s="14"/>
      <c r="G18" s="15"/>
      <c r="H18" s="16"/>
    </row>
    <row r="19" spans="3:8" ht="12.75" customHeight="1">
      <c r="C19" s="1" t="s">
        <v>132</v>
      </c>
      <c r="F19" s="14"/>
      <c r="G19" s="15"/>
      <c r="H19" s="16"/>
    </row>
    <row r="20" spans="1:8" ht="12.75" customHeight="1">
      <c r="A20">
        <v>5</v>
      </c>
      <c r="B20" t="s">
        <v>171</v>
      </c>
      <c r="C20" t="s">
        <v>134</v>
      </c>
      <c r="D20" t="s">
        <v>36</v>
      </c>
      <c r="E20" s="38">
        <v>30000000</v>
      </c>
      <c r="F20" s="14">
        <v>298.7331</v>
      </c>
      <c r="G20" s="15">
        <v>0.1416</v>
      </c>
      <c r="H20" s="16">
        <v>41857</v>
      </c>
    </row>
    <row r="21" spans="3:9" ht="12.75" customHeight="1">
      <c r="C21" s="18" t="s">
        <v>75</v>
      </c>
      <c r="D21" s="18"/>
      <c r="E21" s="39"/>
      <c r="F21" s="19">
        <f>SUM(F20:F20)</f>
        <v>298.7331</v>
      </c>
      <c r="G21" s="20">
        <f>SUM(G20:G20)</f>
        <v>0.1416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139</v>
      </c>
      <c r="F23" s="14">
        <v>2.185314</v>
      </c>
      <c r="G23" s="15">
        <v>0.001</v>
      </c>
      <c r="H23" s="16"/>
    </row>
    <row r="24" spans="3:9" ht="12.75" customHeight="1">
      <c r="C24" s="18" t="s">
        <v>75</v>
      </c>
      <c r="D24" s="18"/>
      <c r="E24" s="39"/>
      <c r="F24" s="19">
        <f>SUM(F23:F23)</f>
        <v>2.185314</v>
      </c>
      <c r="G24" s="20">
        <f>SUM(G23:G23)</f>
        <v>0.001</v>
      </c>
      <c r="H24" s="21"/>
      <c r="I24" s="29"/>
    </row>
    <row r="25" spans="6:8" ht="12.75" customHeight="1">
      <c r="F25" s="14"/>
      <c r="G25" s="15"/>
      <c r="H25" s="16"/>
    </row>
    <row r="26" spans="3:8" ht="12.75" customHeight="1">
      <c r="C26" s="1" t="s">
        <v>140</v>
      </c>
      <c r="F26" s="14"/>
      <c r="G26" s="15"/>
      <c r="H26" s="16"/>
    </row>
    <row r="27" spans="3:8" ht="12.75" customHeight="1">
      <c r="C27" s="1" t="s">
        <v>141</v>
      </c>
      <c r="F27" s="14">
        <v>14.262312</v>
      </c>
      <c r="G27" s="15">
        <v>0.006999999999999999</v>
      </c>
      <c r="H27" s="16"/>
    </row>
    <row r="28" spans="3:9" ht="12.75" customHeight="1">
      <c r="C28" s="18" t="s">
        <v>75</v>
      </c>
      <c r="D28" s="18"/>
      <c r="E28" s="39"/>
      <c r="F28" s="19">
        <f>SUM(F27:F27)</f>
        <v>14.262312</v>
      </c>
      <c r="G28" s="20">
        <f>SUM(G27:G27)</f>
        <v>0.006999999999999999</v>
      </c>
      <c r="H28" s="21"/>
      <c r="I28" s="29"/>
    </row>
    <row r="29" spans="3:9" ht="12.75" customHeight="1">
      <c r="C29" s="22" t="s">
        <v>142</v>
      </c>
      <c r="D29" s="22"/>
      <c r="E29" s="40"/>
      <c r="F29" s="23">
        <f>SUM(F12,F16,F21,F24,F28)</f>
        <v>2109.0951359999995</v>
      </c>
      <c r="G29" s="24">
        <f>SUM(G12,G16,G21,G24,G28)</f>
        <v>1</v>
      </c>
      <c r="H29" s="25"/>
      <c r="I29" s="30"/>
    </row>
    <row r="30" ht="12.75" customHeight="1"/>
    <row r="31" ht="12.75" customHeight="1">
      <c r="C31" s="1" t="s">
        <v>417</v>
      </c>
    </row>
    <row r="32" ht="12.75" customHeight="1">
      <c r="C32" s="1" t="s">
        <v>418</v>
      </c>
    </row>
    <row r="33" ht="12.75" customHeight="1">
      <c r="C33" s="1"/>
    </row>
    <row r="34" ht="12.75" customHeight="1">
      <c r="C34" s="1"/>
    </row>
    <row r="35" spans="3:5" ht="12.75" customHeight="1">
      <c r="C35" s="1" t="s">
        <v>419</v>
      </c>
      <c r="E35"/>
    </row>
    <row r="36" spans="3:5" ht="12.75" customHeight="1">
      <c r="C36" s="53" t="s">
        <v>420</v>
      </c>
      <c r="D36" t="s">
        <v>421</v>
      </c>
      <c r="E36"/>
    </row>
    <row r="37" spans="3:5" ht="12.75" customHeight="1">
      <c r="C37" s="42" t="s">
        <v>519</v>
      </c>
      <c r="E37"/>
    </row>
    <row r="38" spans="3:5" ht="12.75" customHeight="1">
      <c r="C38" t="s">
        <v>515</v>
      </c>
      <c r="D38" s="102">
        <v>1039.0018</v>
      </c>
      <c r="E38"/>
    </row>
    <row r="39" spans="3:5" ht="12.75" customHeight="1">
      <c r="C39" t="s">
        <v>517</v>
      </c>
      <c r="D39" s="102">
        <v>1041.0248</v>
      </c>
      <c r="E39"/>
    </row>
    <row r="40" spans="3:5" ht="12.75" customHeight="1">
      <c r="C40" s="44" t="s">
        <v>520</v>
      </c>
      <c r="E40"/>
    </row>
    <row r="41" spans="3:5" ht="12.75" customHeight="1">
      <c r="C41" t="s">
        <v>515</v>
      </c>
      <c r="D41" s="102">
        <v>1045.2746</v>
      </c>
      <c r="E41"/>
    </row>
    <row r="42" spans="3:5" ht="12.75" customHeight="1">
      <c r="C42" t="s">
        <v>517</v>
      </c>
      <c r="D42" s="102">
        <v>1047.7116</v>
      </c>
      <c r="E42"/>
    </row>
    <row r="43" spans="3:5" ht="12.75" customHeight="1">
      <c r="C43" t="s">
        <v>433</v>
      </c>
      <c r="D43" t="s">
        <v>421</v>
      </c>
      <c r="E43"/>
    </row>
    <row r="44" spans="3:5" ht="12.75" customHeight="1">
      <c r="C44" t="s">
        <v>451</v>
      </c>
      <c r="D44" t="s">
        <v>421</v>
      </c>
      <c r="E44"/>
    </row>
    <row r="45" spans="3:5" ht="12.75" customHeight="1">
      <c r="C45" t="s">
        <v>435</v>
      </c>
      <c r="D45" t="s">
        <v>421</v>
      </c>
      <c r="E45"/>
    </row>
    <row r="46" spans="3:5" ht="12.75" customHeight="1">
      <c r="C46" t="s">
        <v>436</v>
      </c>
      <c r="D46" s="53" t="s">
        <v>536</v>
      </c>
      <c r="E46"/>
    </row>
    <row r="47" spans="3:5" ht="12.75" customHeight="1">
      <c r="C47" t="s">
        <v>483</v>
      </c>
      <c r="E47"/>
    </row>
    <row r="48" spans="3:5" ht="12.75" customHeight="1">
      <c r="C48" t="s">
        <v>438</v>
      </c>
      <c r="D48" t="s">
        <v>439</v>
      </c>
      <c r="E48" t="s">
        <v>440</v>
      </c>
    </row>
    <row r="49" spans="3:5" ht="12.75" customHeight="1">
      <c r="C49" t="s">
        <v>518</v>
      </c>
      <c r="D49" s="53" t="s">
        <v>421</v>
      </c>
      <c r="E49" s="53" t="s">
        <v>421</v>
      </c>
    </row>
    <row r="50" spans="3:7" ht="12.75" customHeight="1">
      <c r="C50" s="133" t="s">
        <v>441</v>
      </c>
      <c r="D50" s="133"/>
      <c r="E50" s="133"/>
      <c r="F50" s="133"/>
      <c r="G50" s="133"/>
    </row>
    <row r="51" ht="12.75" customHeight="1">
      <c r="E51"/>
    </row>
    <row r="52" spans="3:5" ht="12.75" customHeight="1">
      <c r="C52" t="s">
        <v>442</v>
      </c>
      <c r="E52"/>
    </row>
    <row r="53" ht="12.75" customHeight="1"/>
    <row r="54" ht="12.75" customHeight="1"/>
    <row r="55" ht="12.75" customHeight="1"/>
    <row r="56" ht="12.75" customHeight="1"/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55">
      <selection activeCell="C5" sqref="C5"/>
    </sheetView>
  </sheetViews>
  <sheetFormatPr defaultColWidth="9.140625" defaultRowHeight="12.75"/>
  <cols>
    <col min="1" max="1" width="7.57421875" style="0" customWidth="1"/>
    <col min="2" max="2" width="16.00390625" style="0" customWidth="1"/>
    <col min="3" max="3" width="58.8515625" style="0" customWidth="1"/>
    <col min="4" max="4" width="22.421875" style="0" customWidth="1"/>
    <col min="5" max="5" width="22.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15" customWidth="1"/>
    <col min="12" max="12" width="14.57421875" style="27" customWidth="1"/>
  </cols>
  <sheetData>
    <row r="1" spans="1:8" ht="18.75">
      <c r="A1" s="2"/>
      <c r="B1" s="2"/>
      <c r="C1" s="132" t="s">
        <v>378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173</v>
      </c>
      <c r="F7" s="14"/>
      <c r="G7" s="15"/>
      <c r="H7" s="16"/>
    </row>
    <row r="8" spans="3:8" ht="12.75" customHeight="1">
      <c r="C8" s="1" t="s">
        <v>132</v>
      </c>
      <c r="F8" s="14"/>
      <c r="G8" s="15"/>
      <c r="H8" s="16"/>
    </row>
    <row r="9" spans="1:8" ht="12.75" customHeight="1">
      <c r="A9">
        <v>1</v>
      </c>
      <c r="B9" t="s">
        <v>241</v>
      </c>
      <c r="C9" t="s">
        <v>240</v>
      </c>
      <c r="D9" t="s">
        <v>198</v>
      </c>
      <c r="E9" s="38">
        <v>59000</v>
      </c>
      <c r="F9" s="14">
        <v>163.4595</v>
      </c>
      <c r="G9" s="15">
        <v>0.024300000000000002</v>
      </c>
      <c r="H9" s="16"/>
    </row>
    <row r="10" spans="1:11" ht="12.75" customHeight="1">
      <c r="A10">
        <v>2</v>
      </c>
      <c r="B10" t="s">
        <v>380</v>
      </c>
      <c r="C10" t="s">
        <v>379</v>
      </c>
      <c r="D10" t="s">
        <v>175</v>
      </c>
      <c r="E10" s="38">
        <v>80000</v>
      </c>
      <c r="F10" s="14">
        <v>111.76</v>
      </c>
      <c r="G10" s="15">
        <v>0.0166</v>
      </c>
      <c r="H10" s="16"/>
      <c r="J10" s="17" t="s">
        <v>16</v>
      </c>
      <c r="K10" s="41" t="s">
        <v>17</v>
      </c>
    </row>
    <row r="11" spans="1:11" ht="12.75" customHeight="1">
      <c r="A11">
        <v>3</v>
      </c>
      <c r="B11" t="s">
        <v>383</v>
      </c>
      <c r="C11" t="s">
        <v>381</v>
      </c>
      <c r="D11" t="s">
        <v>382</v>
      </c>
      <c r="E11" s="38">
        <v>100000</v>
      </c>
      <c r="F11" s="14">
        <v>110.75</v>
      </c>
      <c r="G11" s="15">
        <v>0.016399999999999998</v>
      </c>
      <c r="H11" s="16"/>
      <c r="J11" s="15" t="s">
        <v>175</v>
      </c>
      <c r="K11" s="15">
        <v>0.0453</v>
      </c>
    </row>
    <row r="12" spans="1:11" ht="12.75" customHeight="1">
      <c r="A12">
        <v>4</v>
      </c>
      <c r="B12" t="s">
        <v>228</v>
      </c>
      <c r="C12" t="s">
        <v>227</v>
      </c>
      <c r="D12" t="s">
        <v>178</v>
      </c>
      <c r="E12" s="38">
        <v>5000</v>
      </c>
      <c r="F12" s="14">
        <v>93.3625</v>
      </c>
      <c r="G12" s="15">
        <v>0.0139</v>
      </c>
      <c r="H12" s="16"/>
      <c r="J12" s="15" t="s">
        <v>188</v>
      </c>
      <c r="K12" s="15">
        <v>0.0426</v>
      </c>
    </row>
    <row r="13" spans="1:11" ht="12.75" customHeight="1">
      <c r="A13">
        <v>5</v>
      </c>
      <c r="B13" t="s">
        <v>385</v>
      </c>
      <c r="C13" t="s">
        <v>384</v>
      </c>
      <c r="D13" t="s">
        <v>178</v>
      </c>
      <c r="E13" s="38">
        <v>2662</v>
      </c>
      <c r="F13" s="14">
        <v>82.898673</v>
      </c>
      <c r="G13" s="15">
        <v>0.0123</v>
      </c>
      <c r="H13" s="16"/>
      <c r="J13" s="15" t="s">
        <v>178</v>
      </c>
      <c r="K13" s="15">
        <v>0.0316</v>
      </c>
    </row>
    <row r="14" spans="1:11" ht="12.75" customHeight="1">
      <c r="A14">
        <v>6</v>
      </c>
      <c r="B14" t="s">
        <v>249</v>
      </c>
      <c r="C14" t="s">
        <v>248</v>
      </c>
      <c r="D14" t="s">
        <v>188</v>
      </c>
      <c r="E14" s="38">
        <v>30000</v>
      </c>
      <c r="F14" s="14">
        <v>80.34</v>
      </c>
      <c r="G14" s="15">
        <v>0.011899999999999999</v>
      </c>
      <c r="H14" s="16"/>
      <c r="J14" s="15" t="s">
        <v>198</v>
      </c>
      <c r="K14" s="15">
        <v>0.0315</v>
      </c>
    </row>
    <row r="15" spans="1:11" ht="12.75" customHeight="1">
      <c r="A15">
        <v>7</v>
      </c>
      <c r="B15" t="s">
        <v>226</v>
      </c>
      <c r="C15" t="s">
        <v>225</v>
      </c>
      <c r="D15" t="s">
        <v>191</v>
      </c>
      <c r="E15" s="38">
        <v>84000</v>
      </c>
      <c r="F15" s="14">
        <v>79.002</v>
      </c>
      <c r="G15" s="15">
        <v>0.011699999999999999</v>
      </c>
      <c r="H15" s="16"/>
      <c r="J15" s="15" t="s">
        <v>191</v>
      </c>
      <c r="K15" s="15">
        <v>0.0191</v>
      </c>
    </row>
    <row r="16" spans="1:11" ht="12.75" customHeight="1">
      <c r="A16">
        <v>8</v>
      </c>
      <c r="B16" t="s">
        <v>222</v>
      </c>
      <c r="C16" t="s">
        <v>221</v>
      </c>
      <c r="D16" t="s">
        <v>175</v>
      </c>
      <c r="E16" s="38">
        <v>3000</v>
      </c>
      <c r="F16" s="14">
        <v>71.6175</v>
      </c>
      <c r="G16" s="15">
        <v>0.0106</v>
      </c>
      <c r="H16" s="16"/>
      <c r="J16" s="15" t="s">
        <v>386</v>
      </c>
      <c r="K16" s="15">
        <v>0.0183</v>
      </c>
    </row>
    <row r="17" spans="1:11" ht="12.75" customHeight="1">
      <c r="A17">
        <v>9</v>
      </c>
      <c r="B17" t="s">
        <v>388</v>
      </c>
      <c r="C17" t="s">
        <v>387</v>
      </c>
      <c r="D17" t="s">
        <v>175</v>
      </c>
      <c r="E17" s="38">
        <v>45000</v>
      </c>
      <c r="F17" s="14">
        <v>68.58</v>
      </c>
      <c r="G17" s="15">
        <v>0.0102</v>
      </c>
      <c r="H17" s="16"/>
      <c r="J17" s="15" t="s">
        <v>382</v>
      </c>
      <c r="K17" s="15">
        <v>0.016399999999999998</v>
      </c>
    </row>
    <row r="18" spans="1:11" ht="12.75" customHeight="1">
      <c r="A18">
        <v>10</v>
      </c>
      <c r="B18" t="s">
        <v>390</v>
      </c>
      <c r="C18" t="s">
        <v>389</v>
      </c>
      <c r="D18" t="s">
        <v>386</v>
      </c>
      <c r="E18" s="38">
        <v>8500</v>
      </c>
      <c r="F18" s="14">
        <v>65.348</v>
      </c>
      <c r="G18" s="15">
        <v>0.0097</v>
      </c>
      <c r="H18" s="16"/>
      <c r="J18" s="15" t="s">
        <v>216</v>
      </c>
      <c r="K18" s="15">
        <v>0.009399999999999999</v>
      </c>
    </row>
    <row r="19" spans="1:11" ht="12.75" customHeight="1">
      <c r="A19">
        <v>11</v>
      </c>
      <c r="B19" t="s">
        <v>392</v>
      </c>
      <c r="C19" t="s">
        <v>391</v>
      </c>
      <c r="D19" t="s">
        <v>216</v>
      </c>
      <c r="E19" s="38">
        <v>49297</v>
      </c>
      <c r="F19" s="14">
        <v>63.346645</v>
      </c>
      <c r="G19" s="15">
        <v>0.009399999999999999</v>
      </c>
      <c r="H19" s="16"/>
      <c r="J19" s="15" t="s">
        <v>185</v>
      </c>
      <c r="K19" s="15">
        <v>0.009399999999999999</v>
      </c>
    </row>
    <row r="20" spans="1:11" ht="12.75" customHeight="1">
      <c r="A20">
        <v>12</v>
      </c>
      <c r="B20" t="s">
        <v>394</v>
      </c>
      <c r="C20" t="s">
        <v>271</v>
      </c>
      <c r="D20" t="s">
        <v>185</v>
      </c>
      <c r="E20" s="38">
        <v>4750</v>
      </c>
      <c r="F20" s="14">
        <v>63.34125</v>
      </c>
      <c r="G20" s="15">
        <v>0.009399999999999999</v>
      </c>
      <c r="H20" s="16"/>
      <c r="J20" s="15" t="s">
        <v>393</v>
      </c>
      <c r="K20" s="15">
        <v>0.0086</v>
      </c>
    </row>
    <row r="21" spans="1:11" ht="12.75" customHeight="1">
      <c r="A21">
        <v>13</v>
      </c>
      <c r="B21" t="s">
        <v>396</v>
      </c>
      <c r="C21" t="s">
        <v>395</v>
      </c>
      <c r="D21" t="s">
        <v>386</v>
      </c>
      <c r="E21" s="38">
        <v>24000</v>
      </c>
      <c r="F21" s="14">
        <v>58.2</v>
      </c>
      <c r="G21" s="15">
        <v>0.0086</v>
      </c>
      <c r="H21" s="16"/>
      <c r="J21" s="15" t="s">
        <v>202</v>
      </c>
      <c r="K21" s="15">
        <v>0.0086</v>
      </c>
    </row>
    <row r="22" spans="1:11" ht="12.75" customHeight="1">
      <c r="A22">
        <v>14</v>
      </c>
      <c r="B22" t="s">
        <v>399</v>
      </c>
      <c r="C22" t="s">
        <v>397</v>
      </c>
      <c r="D22" t="s">
        <v>393</v>
      </c>
      <c r="E22" s="38">
        <v>11500</v>
      </c>
      <c r="F22" s="14">
        <v>58.1325</v>
      </c>
      <c r="G22" s="15">
        <v>0.0086</v>
      </c>
      <c r="H22" s="16"/>
      <c r="J22" s="15" t="s">
        <v>398</v>
      </c>
      <c r="K22" s="15">
        <v>0.008199999999999999</v>
      </c>
    </row>
    <row r="23" spans="1:11" ht="12.75" customHeight="1">
      <c r="A23">
        <v>15</v>
      </c>
      <c r="B23" t="s">
        <v>402</v>
      </c>
      <c r="C23" t="s">
        <v>400</v>
      </c>
      <c r="D23" t="s">
        <v>202</v>
      </c>
      <c r="E23" s="38">
        <v>72000</v>
      </c>
      <c r="F23" s="14">
        <v>57.996</v>
      </c>
      <c r="G23" s="15">
        <v>0.0086</v>
      </c>
      <c r="H23" s="16"/>
      <c r="J23" s="15" t="s">
        <v>401</v>
      </c>
      <c r="K23" s="15">
        <v>0.0053</v>
      </c>
    </row>
    <row r="24" spans="1:11" ht="12.75" customHeight="1">
      <c r="A24">
        <v>16</v>
      </c>
      <c r="B24" t="s">
        <v>196</v>
      </c>
      <c r="C24" t="s">
        <v>195</v>
      </c>
      <c r="D24" t="s">
        <v>188</v>
      </c>
      <c r="E24" s="38">
        <v>15000</v>
      </c>
      <c r="F24" s="14">
        <v>57.645</v>
      </c>
      <c r="G24" s="15">
        <v>0.0086</v>
      </c>
      <c r="H24" s="16"/>
      <c r="J24" s="15" t="s">
        <v>42</v>
      </c>
      <c r="K24" s="15">
        <v>0.7456999999999999</v>
      </c>
    </row>
    <row r="25" spans="1:10" ht="12.75" customHeight="1">
      <c r="A25">
        <v>17</v>
      </c>
      <c r="B25" t="s">
        <v>404</v>
      </c>
      <c r="C25" t="s">
        <v>403</v>
      </c>
      <c r="D25" t="s">
        <v>398</v>
      </c>
      <c r="E25" s="38">
        <v>16000</v>
      </c>
      <c r="F25" s="14">
        <v>55.328</v>
      </c>
      <c r="G25" s="15">
        <v>0.008199999999999999</v>
      </c>
      <c r="H25" s="16"/>
      <c r="J25" s="15"/>
    </row>
    <row r="26" spans="1:8" ht="12.75" customHeight="1">
      <c r="A26">
        <v>18</v>
      </c>
      <c r="B26" t="s">
        <v>247</v>
      </c>
      <c r="C26" t="s">
        <v>246</v>
      </c>
      <c r="D26" t="s">
        <v>188</v>
      </c>
      <c r="E26" s="38">
        <v>15000</v>
      </c>
      <c r="F26" s="14">
        <v>54.8775</v>
      </c>
      <c r="G26" s="15">
        <v>0.008100000000000001</v>
      </c>
      <c r="H26" s="16"/>
    </row>
    <row r="27" spans="1:8" ht="12.75" customHeight="1">
      <c r="A27">
        <v>19</v>
      </c>
      <c r="B27" t="s">
        <v>282</v>
      </c>
      <c r="C27" t="s">
        <v>281</v>
      </c>
      <c r="D27" t="s">
        <v>175</v>
      </c>
      <c r="E27" s="38">
        <v>1100</v>
      </c>
      <c r="F27" s="14">
        <v>53.5095</v>
      </c>
      <c r="G27" s="15">
        <v>0.0079</v>
      </c>
      <c r="H27" s="16"/>
    </row>
    <row r="28" spans="1:8" ht="12.75" customHeight="1">
      <c r="A28">
        <v>20</v>
      </c>
      <c r="B28" t="s">
        <v>406</v>
      </c>
      <c r="C28" t="s">
        <v>405</v>
      </c>
      <c r="D28" t="s">
        <v>191</v>
      </c>
      <c r="E28" s="38">
        <v>20000</v>
      </c>
      <c r="F28" s="14">
        <v>49.64</v>
      </c>
      <c r="G28" s="15">
        <v>0.0074</v>
      </c>
      <c r="H28" s="16"/>
    </row>
    <row r="29" spans="1:8" ht="12.75" customHeight="1">
      <c r="A29">
        <v>21</v>
      </c>
      <c r="B29" t="s">
        <v>224</v>
      </c>
      <c r="C29" t="s">
        <v>223</v>
      </c>
      <c r="D29" t="s">
        <v>188</v>
      </c>
      <c r="E29" s="38">
        <v>3871</v>
      </c>
      <c r="F29" s="14">
        <v>38.53387</v>
      </c>
      <c r="G29" s="15">
        <v>0.005699999999999999</v>
      </c>
      <c r="H29" s="16"/>
    </row>
    <row r="30" spans="1:8" ht="12.75" customHeight="1">
      <c r="A30">
        <v>22</v>
      </c>
      <c r="B30" t="s">
        <v>408</v>
      </c>
      <c r="C30" t="s">
        <v>407</v>
      </c>
      <c r="D30" t="s">
        <v>401</v>
      </c>
      <c r="E30" s="38">
        <v>120000</v>
      </c>
      <c r="F30" s="14">
        <v>36</v>
      </c>
      <c r="G30" s="15">
        <v>0.0053</v>
      </c>
      <c r="H30" s="16"/>
    </row>
    <row r="31" spans="1:8" ht="12.75" customHeight="1">
      <c r="A31">
        <v>23</v>
      </c>
      <c r="B31" t="s">
        <v>232</v>
      </c>
      <c r="C31" t="s">
        <v>231</v>
      </c>
      <c r="D31" t="s">
        <v>188</v>
      </c>
      <c r="E31" s="38">
        <v>4000</v>
      </c>
      <c r="F31" s="14">
        <v>35.472</v>
      </c>
      <c r="G31" s="15">
        <v>0.0053</v>
      </c>
      <c r="H31" s="16"/>
    </row>
    <row r="32" spans="1:8" ht="12.75" customHeight="1">
      <c r="A32">
        <v>24</v>
      </c>
      <c r="B32" t="s">
        <v>410</v>
      </c>
      <c r="C32" t="s">
        <v>409</v>
      </c>
      <c r="D32" t="s">
        <v>178</v>
      </c>
      <c r="E32" s="38">
        <v>2000</v>
      </c>
      <c r="F32" s="14">
        <v>32.871</v>
      </c>
      <c r="G32" s="15">
        <v>0.0049</v>
      </c>
      <c r="H32" s="16"/>
    </row>
    <row r="33" spans="1:8" ht="12.75" customHeight="1">
      <c r="A33">
        <v>25</v>
      </c>
      <c r="B33" t="s">
        <v>205</v>
      </c>
      <c r="C33" t="s">
        <v>204</v>
      </c>
      <c r="D33" t="s">
        <v>198</v>
      </c>
      <c r="E33" s="38">
        <v>9500</v>
      </c>
      <c r="F33" s="14">
        <v>27.322</v>
      </c>
      <c r="G33" s="15">
        <v>0.0040999999999999995</v>
      </c>
      <c r="H33" s="16"/>
    </row>
    <row r="34" spans="1:8" ht="12.75" customHeight="1">
      <c r="A34">
        <v>26</v>
      </c>
      <c r="B34" t="s">
        <v>230</v>
      </c>
      <c r="C34" t="s">
        <v>229</v>
      </c>
      <c r="D34" t="s">
        <v>198</v>
      </c>
      <c r="E34" s="38">
        <v>16000</v>
      </c>
      <c r="F34" s="14">
        <v>20.624</v>
      </c>
      <c r="G34" s="15">
        <v>0.0031</v>
      </c>
      <c r="H34" s="16"/>
    </row>
    <row r="35" spans="1:8" ht="12.75" customHeight="1">
      <c r="A35">
        <v>27</v>
      </c>
      <c r="B35" t="s">
        <v>220</v>
      </c>
      <c r="C35" t="s">
        <v>218</v>
      </c>
      <c r="D35" t="s">
        <v>188</v>
      </c>
      <c r="E35" s="38">
        <v>700</v>
      </c>
      <c r="F35" s="14">
        <v>20.2685</v>
      </c>
      <c r="G35" s="15">
        <v>0.003</v>
      </c>
      <c r="H35" s="16"/>
    </row>
    <row r="36" spans="1:8" ht="12.75" customHeight="1">
      <c r="A36">
        <v>28</v>
      </c>
      <c r="B36" t="s">
        <v>412</v>
      </c>
      <c r="C36" t="s">
        <v>411</v>
      </c>
      <c r="D36" t="s">
        <v>178</v>
      </c>
      <c r="E36" s="38">
        <v>2000</v>
      </c>
      <c r="F36" s="14">
        <v>3.196</v>
      </c>
      <c r="G36" s="15">
        <v>0.0005</v>
      </c>
      <c r="H36" s="16"/>
    </row>
    <row r="37" spans="3:9" ht="12.75" customHeight="1">
      <c r="C37" s="18" t="s">
        <v>75</v>
      </c>
      <c r="D37" s="18"/>
      <c r="E37" s="39"/>
      <c r="F37" s="19">
        <f>SUM(F9:F36)</f>
        <v>1713.421938</v>
      </c>
      <c r="G37" s="20">
        <f>SUM(G9:G36)</f>
        <v>0.2542999999999999</v>
      </c>
      <c r="H37" s="21"/>
      <c r="I37" s="29"/>
    </row>
    <row r="38" spans="6:8" ht="12.75" customHeight="1">
      <c r="F38" s="14"/>
      <c r="G38" s="15"/>
      <c r="H38" s="16"/>
    </row>
    <row r="39" spans="3:8" ht="12.75" customHeight="1">
      <c r="C39" s="1" t="s">
        <v>139</v>
      </c>
      <c r="F39" s="14">
        <v>4985.246793</v>
      </c>
      <c r="G39" s="15">
        <v>0.7402</v>
      </c>
      <c r="H39" s="16"/>
    </row>
    <row r="40" spans="3:9" ht="12.75" customHeight="1">
      <c r="C40" s="18" t="s">
        <v>75</v>
      </c>
      <c r="D40" s="18"/>
      <c r="E40" s="39"/>
      <c r="F40" s="19">
        <f>SUM(F39:F39)</f>
        <v>4985.246793</v>
      </c>
      <c r="G40" s="20">
        <f>SUM(G39:G39)</f>
        <v>0.7402</v>
      </c>
      <c r="H40" s="21"/>
      <c r="I40" s="29"/>
    </row>
    <row r="41" spans="6:8" ht="12.75" customHeight="1">
      <c r="F41" s="14"/>
      <c r="G41" s="15"/>
      <c r="H41" s="16"/>
    </row>
    <row r="42" spans="3:8" ht="12.75" customHeight="1">
      <c r="C42" s="1" t="s">
        <v>140</v>
      </c>
      <c r="F42" s="14"/>
      <c r="G42" s="15"/>
      <c r="H42" s="16"/>
    </row>
    <row r="43" spans="3:8" ht="12.75" customHeight="1">
      <c r="C43" s="1" t="s">
        <v>141</v>
      </c>
      <c r="F43" s="14">
        <v>36.056855</v>
      </c>
      <c r="G43" s="15">
        <v>0.0055000000000000005</v>
      </c>
      <c r="H43" s="16"/>
    </row>
    <row r="44" spans="3:9" ht="12.75" customHeight="1">
      <c r="C44" s="18" t="s">
        <v>75</v>
      </c>
      <c r="D44" s="18"/>
      <c r="E44" s="39"/>
      <c r="F44" s="19">
        <f>SUM(F43:F43)</f>
        <v>36.056855</v>
      </c>
      <c r="G44" s="20">
        <f>SUM(G43:G43)</f>
        <v>0.0055000000000000005</v>
      </c>
      <c r="H44" s="21"/>
      <c r="I44" s="29"/>
    </row>
    <row r="45" spans="3:9" ht="12.75" customHeight="1">
      <c r="C45" s="22" t="s">
        <v>142</v>
      </c>
      <c r="D45" s="22"/>
      <c r="E45" s="40"/>
      <c r="F45" s="23">
        <f>SUM(F37,F40,F44)</f>
        <v>6734.725586</v>
      </c>
      <c r="G45" s="24">
        <f>SUM(G37,G40,G44)</f>
        <v>0.9999999999999999</v>
      </c>
      <c r="H45" s="25"/>
      <c r="I45" s="30"/>
    </row>
    <row r="46" ht="12.75" customHeight="1"/>
    <row r="47" ht="12.75" customHeight="1">
      <c r="C47" s="1"/>
    </row>
    <row r="48" spans="3:11" ht="12.75" customHeight="1">
      <c r="C48" s="60" t="s">
        <v>419</v>
      </c>
      <c r="E48"/>
      <c r="K48" s="33"/>
    </row>
    <row r="49" spans="3:9" ht="12.75" customHeight="1">
      <c r="C49" s="60" t="s">
        <v>452</v>
      </c>
      <c r="D49" s="43" t="s">
        <v>421</v>
      </c>
      <c r="E49" s="60"/>
      <c r="F49" s="61"/>
      <c r="G49" s="62"/>
      <c r="H49" s="63"/>
      <c r="I49" s="60"/>
    </row>
    <row r="50" spans="3:9" ht="12.75" customHeight="1">
      <c r="C50" s="42" t="s">
        <v>519</v>
      </c>
      <c r="D50" s="43"/>
      <c r="E50" s="60"/>
      <c r="F50" s="61"/>
      <c r="G50" s="62"/>
      <c r="H50" s="63"/>
      <c r="I50" s="60"/>
    </row>
    <row r="51" spans="3:9" ht="12.75" customHeight="1">
      <c r="C51" s="64" t="s">
        <v>453</v>
      </c>
      <c r="D51" s="65">
        <v>9.99</v>
      </c>
      <c r="E51"/>
      <c r="F51" s="66"/>
      <c r="G51" s="62"/>
      <c r="H51" s="63"/>
      <c r="I51" s="60"/>
    </row>
    <row r="52" spans="3:9" ht="12.75" customHeight="1">
      <c r="C52" s="64" t="s">
        <v>454</v>
      </c>
      <c r="D52" s="65">
        <v>9.99</v>
      </c>
      <c r="E52"/>
      <c r="F52" s="66"/>
      <c r="G52" s="62"/>
      <c r="H52" s="63"/>
      <c r="I52" s="60"/>
    </row>
    <row r="53" spans="3:9" ht="12.75" customHeight="1">
      <c r="C53" s="64" t="s">
        <v>455</v>
      </c>
      <c r="D53" s="65">
        <v>10</v>
      </c>
      <c r="E53"/>
      <c r="F53" s="66"/>
      <c r="G53" s="62"/>
      <c r="H53" s="63"/>
      <c r="I53" s="60"/>
    </row>
    <row r="54" spans="3:9" ht="12.75" customHeight="1">
      <c r="C54" s="64" t="s">
        <v>456</v>
      </c>
      <c r="D54" s="65">
        <v>10</v>
      </c>
      <c r="E54"/>
      <c r="F54" s="66"/>
      <c r="G54" s="62"/>
      <c r="H54" s="63"/>
      <c r="I54" s="60"/>
    </row>
    <row r="55" spans="3:9" ht="12.75" customHeight="1">
      <c r="C55" s="44" t="s">
        <v>520</v>
      </c>
      <c r="D55" s="67"/>
      <c r="E55" s="67"/>
      <c r="F55" s="68"/>
      <c r="G55" s="69"/>
      <c r="H55" s="63"/>
      <c r="I55" s="67"/>
    </row>
    <row r="56" spans="3:9" ht="12.75" customHeight="1">
      <c r="C56" s="64" t="s">
        <v>453</v>
      </c>
      <c r="D56" s="65">
        <v>10.09</v>
      </c>
      <c r="E56" s="67"/>
      <c r="F56" s="61"/>
      <c r="G56" s="62"/>
      <c r="H56" s="63"/>
      <c r="I56" s="60"/>
    </row>
    <row r="57" spans="3:9" ht="12.75" customHeight="1">
      <c r="C57" s="64" t="s">
        <v>454</v>
      </c>
      <c r="D57" s="65">
        <v>10.09</v>
      </c>
      <c r="E57" s="67"/>
      <c r="F57" s="61"/>
      <c r="G57" s="62"/>
      <c r="H57" s="63"/>
      <c r="I57" s="60"/>
    </row>
    <row r="58" spans="3:9" ht="12.75" customHeight="1">
      <c r="C58" s="64" t="s">
        <v>455</v>
      </c>
      <c r="D58" s="65">
        <v>10.1</v>
      </c>
      <c r="E58" s="67"/>
      <c r="F58" s="61"/>
      <c r="G58" s="62"/>
      <c r="H58" s="63"/>
      <c r="I58" s="60"/>
    </row>
    <row r="59" spans="3:9" ht="12.75" customHeight="1">
      <c r="C59" s="64" t="s">
        <v>456</v>
      </c>
      <c r="D59" s="65">
        <v>10.1</v>
      </c>
      <c r="E59" s="67"/>
      <c r="F59" s="61"/>
      <c r="G59" s="62"/>
      <c r="H59" s="63"/>
      <c r="I59" s="60"/>
    </row>
    <row r="60" spans="3:9" ht="12.75" customHeight="1">
      <c r="C60" s="64"/>
      <c r="D60" s="70"/>
      <c r="E60" s="67"/>
      <c r="F60" s="61"/>
      <c r="G60" s="62"/>
      <c r="H60" s="63"/>
      <c r="I60" s="60"/>
    </row>
    <row r="61" spans="3:9" ht="12.75" customHeight="1">
      <c r="C61" s="60" t="s">
        <v>433</v>
      </c>
      <c r="D61" s="71"/>
      <c r="E61" s="67"/>
      <c r="F61" s="61"/>
      <c r="G61" s="62"/>
      <c r="H61" s="63"/>
      <c r="I61" s="60"/>
    </row>
    <row r="62" spans="3:11" ht="12.75" customHeight="1">
      <c r="C62" s="72" t="s">
        <v>521</v>
      </c>
      <c r="D62" s="67"/>
      <c r="E62" s="72"/>
      <c r="F62" s="67"/>
      <c r="G62" s="67"/>
      <c r="H62" s="67"/>
      <c r="I62" s="67"/>
      <c r="J62" s="73"/>
      <c r="K62" s="74"/>
    </row>
    <row r="63" spans="3:11" ht="12.75" customHeight="1">
      <c r="C63" s="75" t="s">
        <v>457</v>
      </c>
      <c r="D63" s="75" t="s">
        <v>458</v>
      </c>
      <c r="E63" s="75" t="s">
        <v>459</v>
      </c>
      <c r="F63" s="75" t="s">
        <v>460</v>
      </c>
      <c r="G63" s="75" t="s">
        <v>461</v>
      </c>
      <c r="H63" s="75" t="s">
        <v>462</v>
      </c>
      <c r="I63" s="75" t="s">
        <v>463</v>
      </c>
      <c r="J63" s="73"/>
      <c r="K63" s="74"/>
    </row>
    <row r="64" spans="3:11" ht="12.75" customHeight="1">
      <c r="C64" s="67" t="s">
        <v>464</v>
      </c>
      <c r="D64" s="47" t="s">
        <v>421</v>
      </c>
      <c r="E64" s="47" t="s">
        <v>421</v>
      </c>
      <c r="F64" s="47" t="s">
        <v>421</v>
      </c>
      <c r="G64" s="47" t="s">
        <v>421</v>
      </c>
      <c r="H64" s="47" t="s">
        <v>421</v>
      </c>
      <c r="I64" s="47" t="s">
        <v>421</v>
      </c>
      <c r="J64" s="73"/>
      <c r="K64" s="74"/>
    </row>
    <row r="65" spans="3:11" ht="12.75" customHeight="1">
      <c r="C65" s="67" t="s">
        <v>465</v>
      </c>
      <c r="D65" s="47" t="s">
        <v>421</v>
      </c>
      <c r="E65" s="47" t="s">
        <v>421</v>
      </c>
      <c r="F65" s="47" t="s">
        <v>421</v>
      </c>
      <c r="G65" s="47" t="s">
        <v>421</v>
      </c>
      <c r="H65" s="47" t="s">
        <v>421</v>
      </c>
      <c r="I65" s="47" t="s">
        <v>421</v>
      </c>
      <c r="J65" s="73"/>
      <c r="K65" s="74"/>
    </row>
    <row r="66" spans="3:11" ht="12.75" customHeight="1">
      <c r="C66" s="76"/>
      <c r="D66" s="70"/>
      <c r="E66" s="67"/>
      <c r="F66" s="68"/>
      <c r="G66" s="69"/>
      <c r="H66" s="67"/>
      <c r="I66" s="67"/>
      <c r="J66" s="73"/>
      <c r="K66" s="74"/>
    </row>
    <row r="67" spans="3:11" ht="12.75" customHeight="1">
      <c r="C67" s="72" t="s">
        <v>522</v>
      </c>
      <c r="D67" s="67"/>
      <c r="E67" s="67"/>
      <c r="F67" s="67"/>
      <c r="G67" s="67"/>
      <c r="H67" s="67"/>
      <c r="I67" s="67"/>
      <c r="J67" s="73"/>
      <c r="K67" s="74"/>
    </row>
    <row r="68" spans="3:11" ht="12.75" customHeight="1">
      <c r="C68" s="122" t="s">
        <v>457</v>
      </c>
      <c r="D68" s="122" t="s">
        <v>458</v>
      </c>
      <c r="E68" s="122" t="s">
        <v>466</v>
      </c>
      <c r="F68" s="122" t="s">
        <v>467</v>
      </c>
      <c r="G68" s="122" t="s">
        <v>468</v>
      </c>
      <c r="H68" s="122" t="s">
        <v>469</v>
      </c>
      <c r="I68" s="67"/>
      <c r="J68" s="73"/>
      <c r="K68" s="74"/>
    </row>
    <row r="69" spans="3:11" ht="12.75" customHeight="1">
      <c r="C69" s="77" t="s">
        <v>464</v>
      </c>
      <c r="D69" s="78" t="s">
        <v>421</v>
      </c>
      <c r="E69" s="78" t="s">
        <v>421</v>
      </c>
      <c r="F69" s="78" t="s">
        <v>421</v>
      </c>
      <c r="G69" s="78" t="s">
        <v>421</v>
      </c>
      <c r="H69" s="78" t="s">
        <v>421</v>
      </c>
      <c r="I69" s="79"/>
      <c r="J69" s="73"/>
      <c r="K69" s="74"/>
    </row>
    <row r="70" spans="3:11" ht="12.75" customHeight="1">
      <c r="C70" s="77" t="s">
        <v>465</v>
      </c>
      <c r="D70" s="78" t="s">
        <v>421</v>
      </c>
      <c r="E70" s="78" t="s">
        <v>421</v>
      </c>
      <c r="F70" s="78" t="s">
        <v>421</v>
      </c>
      <c r="G70" s="78" t="s">
        <v>421</v>
      </c>
      <c r="H70" s="78" t="s">
        <v>421</v>
      </c>
      <c r="I70" s="80"/>
      <c r="J70" s="73"/>
      <c r="K70" s="74"/>
    </row>
    <row r="71" spans="3:11" ht="12.75" customHeight="1">
      <c r="C71" s="81"/>
      <c r="D71" s="82"/>
      <c r="E71" s="82"/>
      <c r="F71" s="82"/>
      <c r="G71" s="81"/>
      <c r="H71" s="83"/>
      <c r="I71" s="79"/>
      <c r="J71" s="73"/>
      <c r="K71" s="74"/>
    </row>
    <row r="72" spans="3:11" ht="12.75" customHeight="1">
      <c r="C72" s="72" t="s">
        <v>523</v>
      </c>
      <c r="D72" s="67"/>
      <c r="E72" s="72"/>
      <c r="F72" s="67"/>
      <c r="G72" s="67"/>
      <c r="H72" s="67"/>
      <c r="I72" s="67"/>
      <c r="J72" s="73"/>
      <c r="K72" s="74"/>
    </row>
    <row r="73" spans="3:11" ht="12.75" customHeight="1">
      <c r="C73" s="75" t="s">
        <v>457</v>
      </c>
      <c r="D73" s="75" t="s">
        <v>458</v>
      </c>
      <c r="E73" s="75" t="s">
        <v>459</v>
      </c>
      <c r="F73" s="84" t="s">
        <v>470</v>
      </c>
      <c r="G73" s="75" t="s">
        <v>471</v>
      </c>
      <c r="H73" s="75" t="s">
        <v>472</v>
      </c>
      <c r="I73" s="67"/>
      <c r="J73" s="73"/>
      <c r="K73" s="74"/>
    </row>
    <row r="74" spans="3:11" ht="12.75" customHeight="1">
      <c r="C74" s="77" t="s">
        <v>464</v>
      </c>
      <c r="D74" s="78" t="s">
        <v>421</v>
      </c>
      <c r="E74" s="78" t="s">
        <v>421</v>
      </c>
      <c r="F74" s="78" t="s">
        <v>421</v>
      </c>
      <c r="G74" s="78" t="s">
        <v>421</v>
      </c>
      <c r="H74" s="78" t="s">
        <v>421</v>
      </c>
      <c r="I74" s="67"/>
      <c r="J74" s="73"/>
      <c r="K74" s="74"/>
    </row>
    <row r="75" spans="3:11" ht="12.75" customHeight="1">
      <c r="C75" s="77" t="s">
        <v>465</v>
      </c>
      <c r="D75" s="78" t="s">
        <v>421</v>
      </c>
      <c r="E75" s="78" t="s">
        <v>421</v>
      </c>
      <c r="F75" s="78" t="s">
        <v>421</v>
      </c>
      <c r="G75" s="78" t="s">
        <v>421</v>
      </c>
      <c r="H75" s="78" t="s">
        <v>421</v>
      </c>
      <c r="I75" s="67"/>
      <c r="J75" s="73"/>
      <c r="K75" s="74"/>
    </row>
    <row r="76" spans="3:11" ht="12.75" customHeight="1">
      <c r="C76" s="81"/>
      <c r="D76" s="82"/>
      <c r="E76" s="82"/>
      <c r="F76" s="82"/>
      <c r="G76" s="81"/>
      <c r="H76" s="83"/>
      <c r="I76" s="67"/>
      <c r="J76" s="73"/>
      <c r="K76" s="74"/>
    </row>
    <row r="77" spans="3:11" ht="12.75" customHeight="1">
      <c r="C77" s="72" t="s">
        <v>524</v>
      </c>
      <c r="D77" s="67"/>
      <c r="E77" s="85"/>
      <c r="F77" s="67"/>
      <c r="G77" s="67"/>
      <c r="H77" s="83"/>
      <c r="I77" s="67"/>
      <c r="J77" s="73"/>
      <c r="K77" s="74"/>
    </row>
    <row r="78" spans="3:11" ht="12.75" customHeight="1">
      <c r="C78" s="122" t="s">
        <v>457</v>
      </c>
      <c r="D78" s="122" t="s">
        <v>458</v>
      </c>
      <c r="E78" s="122" t="s">
        <v>473</v>
      </c>
      <c r="F78" s="123" t="s">
        <v>474</v>
      </c>
      <c r="G78" s="122" t="s">
        <v>475</v>
      </c>
      <c r="H78" s="122" t="s">
        <v>469</v>
      </c>
      <c r="I78" s="67"/>
      <c r="J78" s="73"/>
      <c r="K78" s="74"/>
    </row>
    <row r="79" spans="3:11" ht="12.75" customHeight="1">
      <c r="C79" s="77" t="s">
        <v>464</v>
      </c>
      <c r="D79" s="78" t="s">
        <v>421</v>
      </c>
      <c r="E79" s="78" t="s">
        <v>421</v>
      </c>
      <c r="F79" s="78" t="s">
        <v>421</v>
      </c>
      <c r="G79" s="78" t="s">
        <v>421</v>
      </c>
      <c r="H79" s="78" t="s">
        <v>421</v>
      </c>
      <c r="I79" s="79"/>
      <c r="J79" s="73"/>
      <c r="K79" s="74"/>
    </row>
    <row r="80" spans="3:11" ht="12.75" customHeight="1">
      <c r="C80" s="77" t="s">
        <v>465</v>
      </c>
      <c r="D80" s="78" t="s">
        <v>378</v>
      </c>
      <c r="E80" s="78" t="s">
        <v>476</v>
      </c>
      <c r="F80" s="78">
        <v>25</v>
      </c>
      <c r="G80" s="78">
        <v>200000</v>
      </c>
      <c r="H80" s="78">
        <v>-200000</v>
      </c>
      <c r="I80" s="79"/>
      <c r="J80" s="73"/>
      <c r="K80" s="74"/>
    </row>
    <row r="81" spans="3:9" ht="12.75">
      <c r="C81" s="67"/>
      <c r="D81" s="88"/>
      <c r="E81" s="89"/>
      <c r="F81" s="90"/>
      <c r="G81" s="88"/>
      <c r="H81" s="88"/>
      <c r="I81" s="67"/>
    </row>
    <row r="82" spans="3:9" ht="12.75">
      <c r="C82" s="67" t="s">
        <v>451</v>
      </c>
      <c r="D82" s="47" t="s">
        <v>421</v>
      </c>
      <c r="E82" s="67"/>
      <c r="F82" s="61"/>
      <c r="G82" s="62"/>
      <c r="H82" s="63"/>
      <c r="I82" s="60"/>
    </row>
    <row r="83" spans="3:9" ht="12.75">
      <c r="C83" s="60" t="s">
        <v>435</v>
      </c>
      <c r="D83" s="47" t="s">
        <v>421</v>
      </c>
      <c r="E83" s="67"/>
      <c r="F83" s="61"/>
      <c r="G83" s="62"/>
      <c r="H83" s="63"/>
      <c r="I83" s="60"/>
    </row>
    <row r="84" spans="3:9" ht="12.75">
      <c r="C84" s="67" t="s">
        <v>477</v>
      </c>
      <c r="D84" s="91">
        <v>0.15</v>
      </c>
      <c r="E84" s="67"/>
      <c r="F84" s="61"/>
      <c r="G84" s="62"/>
      <c r="H84" s="63"/>
      <c r="I84" s="60"/>
    </row>
    <row r="85" spans="3:9" ht="12.75">
      <c r="C85" s="67" t="s">
        <v>478</v>
      </c>
      <c r="D85" s="67"/>
      <c r="E85" s="67"/>
      <c r="F85" s="61"/>
      <c r="G85" s="62"/>
      <c r="H85" s="63"/>
      <c r="I85" s="60"/>
    </row>
    <row r="86" spans="3:9" ht="12.75">
      <c r="C86" s="92" t="s">
        <v>438</v>
      </c>
      <c r="D86" s="49" t="s">
        <v>439</v>
      </c>
      <c r="E86" s="49" t="s">
        <v>440</v>
      </c>
      <c r="F86" s="61"/>
      <c r="G86" s="62"/>
      <c r="H86" s="63"/>
      <c r="I86" s="60"/>
    </row>
    <row r="87" spans="3:9" ht="12.75">
      <c r="C87" s="64" t="s">
        <v>479</v>
      </c>
      <c r="D87" s="93" t="s">
        <v>480</v>
      </c>
      <c r="E87" s="93" t="s">
        <v>480</v>
      </c>
      <c r="F87" s="61"/>
      <c r="G87" s="62"/>
      <c r="H87" s="63"/>
      <c r="I87" s="60"/>
    </row>
    <row r="88" spans="3:9" ht="12.75">
      <c r="C88" s="64" t="s">
        <v>481</v>
      </c>
      <c r="D88" s="93" t="s">
        <v>480</v>
      </c>
      <c r="E88" s="93" t="s">
        <v>480</v>
      </c>
      <c r="F88" s="61"/>
      <c r="G88" s="62"/>
      <c r="H88" s="63"/>
      <c r="I88" s="60"/>
    </row>
    <row r="89" spans="3:9" ht="12.75">
      <c r="C89" s="67" t="s">
        <v>482</v>
      </c>
      <c r="D89" s="67"/>
      <c r="E89" s="67"/>
      <c r="F89" s="61"/>
      <c r="G89" s="62"/>
      <c r="H89" s="63"/>
      <c r="I89" s="60"/>
    </row>
    <row r="90" spans="3:9" ht="12.75">
      <c r="C90" s="67" t="s">
        <v>442</v>
      </c>
      <c r="D90" s="60"/>
      <c r="E90" s="60"/>
      <c r="F90" s="60"/>
      <c r="G90" s="62"/>
      <c r="H90" s="63"/>
      <c r="I90" s="60"/>
    </row>
    <row r="91" spans="5:11" ht="12.75">
      <c r="E91"/>
      <c r="K91" s="33"/>
    </row>
    <row r="92" spans="5:11" ht="12.75">
      <c r="E92"/>
      <c r="K92" s="33"/>
    </row>
    <row r="93" spans="5:11" ht="12.75">
      <c r="E93"/>
      <c r="K93" s="33"/>
    </row>
    <row r="94" spans="5:11" ht="12.75">
      <c r="E94"/>
      <c r="K94" s="33"/>
    </row>
    <row r="95" spans="5:11" ht="12.75">
      <c r="E95"/>
      <c r="K95" s="33"/>
    </row>
    <row r="96" spans="5:11" ht="12.75">
      <c r="E96"/>
      <c r="K96" s="33"/>
    </row>
    <row r="97" spans="5:11" ht="12.75">
      <c r="E97"/>
      <c r="K97" s="33"/>
    </row>
    <row r="98" spans="5:11" ht="12.75">
      <c r="E98"/>
      <c r="K98" s="33"/>
    </row>
    <row r="99" spans="5:11" ht="12.75">
      <c r="E99"/>
      <c r="K99" s="33"/>
    </row>
    <row r="100" spans="5:11" ht="12.75">
      <c r="E100"/>
      <c r="K100" s="33"/>
    </row>
    <row r="101" ht="12.75">
      <c r="K101" s="33"/>
    </row>
    <row r="102" ht="12.75">
      <c r="K102" s="33"/>
    </row>
    <row r="103" ht="12.75">
      <c r="K103" s="33"/>
    </row>
    <row r="104" ht="12.75">
      <c r="K104" s="3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58.710937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7109375" style="27" customWidth="1"/>
  </cols>
  <sheetData>
    <row r="1" spans="1:8" ht="18.75">
      <c r="A1" s="2"/>
      <c r="B1" s="2"/>
      <c r="C1" s="132" t="s">
        <v>413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8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372</v>
      </c>
      <c r="C9" t="s">
        <v>32</v>
      </c>
      <c r="D9" t="s">
        <v>13</v>
      </c>
      <c r="E9">
        <v>69500000</v>
      </c>
      <c r="F9" s="14">
        <v>683.540145</v>
      </c>
      <c r="G9" s="15">
        <v>0.2868</v>
      </c>
      <c r="H9" s="16">
        <v>41761</v>
      </c>
    </row>
    <row r="10" spans="1:11" ht="12.75" customHeight="1">
      <c r="A10">
        <v>2</v>
      </c>
      <c r="B10" t="s">
        <v>414</v>
      </c>
      <c r="C10" t="s">
        <v>273</v>
      </c>
      <c r="D10" t="s">
        <v>13</v>
      </c>
      <c r="E10">
        <v>65000000</v>
      </c>
      <c r="F10" s="14">
        <v>639.23405</v>
      </c>
      <c r="G10" s="15">
        <v>0.2682</v>
      </c>
      <c r="H10" s="16">
        <v>41761</v>
      </c>
      <c r="J10" s="17" t="s">
        <v>16</v>
      </c>
      <c r="K10" s="41" t="s">
        <v>17</v>
      </c>
    </row>
    <row r="11" spans="1:11" ht="12.75" customHeight="1">
      <c r="A11">
        <v>3</v>
      </c>
      <c r="B11" t="s">
        <v>415</v>
      </c>
      <c r="C11" t="s">
        <v>367</v>
      </c>
      <c r="D11" t="s">
        <v>13</v>
      </c>
      <c r="E11">
        <v>60000000</v>
      </c>
      <c r="F11" s="14">
        <v>590.1066</v>
      </c>
      <c r="G11" s="15">
        <v>0.24760000000000001</v>
      </c>
      <c r="H11" s="16">
        <v>41761</v>
      </c>
      <c r="J11" s="15" t="s">
        <v>13</v>
      </c>
      <c r="K11" s="15">
        <v>0.8026000000000001</v>
      </c>
    </row>
    <row r="12" spans="3:11" ht="12.75" customHeight="1">
      <c r="C12" s="18" t="s">
        <v>75</v>
      </c>
      <c r="D12" s="18"/>
      <c r="E12" s="18"/>
      <c r="F12" s="19">
        <f>SUM(F9:F11)</f>
        <v>1912.880795</v>
      </c>
      <c r="G12" s="20">
        <f>SUM(G9:G11)</f>
        <v>0.8026</v>
      </c>
      <c r="H12" s="21"/>
      <c r="I12" s="29"/>
      <c r="J12" s="15" t="s">
        <v>22</v>
      </c>
      <c r="K12" s="15">
        <v>0.1959</v>
      </c>
    </row>
    <row r="13" spans="6:11" ht="12.75" customHeight="1">
      <c r="F13" s="14"/>
      <c r="G13" s="15"/>
      <c r="H13" s="16"/>
      <c r="J13" s="15" t="s">
        <v>42</v>
      </c>
      <c r="K13" s="15">
        <v>0.0015</v>
      </c>
    </row>
    <row r="14" spans="3:10" ht="12.75" customHeight="1">
      <c r="C14" s="1" t="s">
        <v>76</v>
      </c>
      <c r="F14" s="14"/>
      <c r="G14" s="15"/>
      <c r="H14" s="16"/>
      <c r="J14" s="15"/>
    </row>
    <row r="15" spans="1:8" ht="12.75" customHeight="1">
      <c r="A15">
        <v>4</v>
      </c>
      <c r="B15" t="s">
        <v>360</v>
      </c>
      <c r="C15" t="s">
        <v>164</v>
      </c>
      <c r="D15" t="s">
        <v>22</v>
      </c>
      <c r="E15">
        <v>37500000</v>
      </c>
      <c r="F15" s="14">
        <v>368.59425</v>
      </c>
      <c r="G15" s="15">
        <v>0.15460000000000002</v>
      </c>
      <c r="H15" s="16">
        <v>41758</v>
      </c>
    </row>
    <row r="16" spans="1:8" ht="12.75" customHeight="1">
      <c r="A16">
        <v>5</v>
      </c>
      <c r="B16" t="s">
        <v>161</v>
      </c>
      <c r="C16" t="s">
        <v>160</v>
      </c>
      <c r="D16" t="s">
        <v>22</v>
      </c>
      <c r="E16">
        <v>10000000</v>
      </c>
      <c r="F16" s="14">
        <v>98.3558</v>
      </c>
      <c r="G16" s="15">
        <v>0.041299999999999996</v>
      </c>
      <c r="H16" s="16">
        <v>41758</v>
      </c>
    </row>
    <row r="17" spans="3:9" ht="12.75" customHeight="1">
      <c r="C17" s="18" t="s">
        <v>75</v>
      </c>
      <c r="D17" s="18"/>
      <c r="E17" s="18"/>
      <c r="F17" s="19">
        <f>SUM(F15:F16)</f>
        <v>466.95005</v>
      </c>
      <c r="G17" s="20">
        <f>SUM(G15:G16)</f>
        <v>0.19590000000000002</v>
      </c>
      <c r="H17" s="21"/>
      <c r="I17" s="29"/>
    </row>
    <row r="18" spans="6:8" ht="12.75" customHeight="1">
      <c r="F18" s="14"/>
      <c r="G18" s="15"/>
      <c r="H18" s="16"/>
    </row>
    <row r="19" spans="3:8" ht="12.75" customHeight="1">
      <c r="C19" s="1" t="s">
        <v>139</v>
      </c>
      <c r="F19" s="14">
        <v>4.147853</v>
      </c>
      <c r="G19" s="15">
        <v>0.0017000000000000001</v>
      </c>
      <c r="H19" s="16"/>
    </row>
    <row r="20" spans="3:9" ht="12.75" customHeight="1">
      <c r="C20" s="18" t="s">
        <v>75</v>
      </c>
      <c r="D20" s="18"/>
      <c r="E20" s="18"/>
      <c r="F20" s="19">
        <f>SUM(F19:F19)</f>
        <v>4.147853</v>
      </c>
      <c r="G20" s="20">
        <f>SUM(G19:G19)</f>
        <v>0.0017000000000000001</v>
      </c>
      <c r="H20" s="21"/>
      <c r="I20" s="29"/>
    </row>
    <row r="21" spans="6:8" ht="12.75" customHeight="1">
      <c r="F21" s="14"/>
      <c r="G21" s="15"/>
      <c r="H21" s="16"/>
    </row>
    <row r="22" spans="3:8" ht="12.75" customHeight="1">
      <c r="C22" s="1" t="s">
        <v>140</v>
      </c>
      <c r="F22" s="14"/>
      <c r="G22" s="15"/>
      <c r="H22" s="16"/>
    </row>
    <row r="23" spans="3:8" ht="12.75" customHeight="1">
      <c r="C23" s="1" t="s">
        <v>141</v>
      </c>
      <c r="F23" s="14">
        <v>-0.485276</v>
      </c>
      <c r="G23" s="15">
        <v>-0.0002</v>
      </c>
      <c r="H23" s="16"/>
    </row>
    <row r="24" spans="3:9" ht="12.75" customHeight="1">
      <c r="C24" s="18" t="s">
        <v>75</v>
      </c>
      <c r="D24" s="18"/>
      <c r="E24" s="18"/>
      <c r="F24" s="19">
        <f>SUM(F23:F23)</f>
        <v>-0.485276</v>
      </c>
      <c r="G24" s="20">
        <f>SUM(G23:G23)</f>
        <v>-0.0002</v>
      </c>
      <c r="H24" s="21"/>
      <c r="I24" s="29"/>
    </row>
    <row r="25" spans="3:9" ht="12.75" customHeight="1">
      <c r="C25" s="22" t="s">
        <v>142</v>
      </c>
      <c r="D25" s="22"/>
      <c r="E25" s="22"/>
      <c r="F25" s="23">
        <f>SUM(F12,F17,F20,F24)</f>
        <v>2383.493422</v>
      </c>
      <c r="G25" s="24">
        <f>SUM(G12,G17,G20,G24)</f>
        <v>1</v>
      </c>
      <c r="H25" s="25"/>
      <c r="I25" s="30"/>
    </row>
    <row r="26" ht="12.75" customHeight="1"/>
    <row r="27" ht="12.75" customHeight="1">
      <c r="C27" s="1" t="s">
        <v>417</v>
      </c>
    </row>
    <row r="28" ht="12.75" customHeight="1">
      <c r="C28" s="1" t="s">
        <v>418</v>
      </c>
    </row>
    <row r="29" ht="12.75" customHeight="1">
      <c r="C29" s="1"/>
    </row>
    <row r="30" ht="12.75" customHeight="1"/>
    <row r="31" spans="3:11" ht="12.75" customHeight="1">
      <c r="C31" s="1" t="s">
        <v>419</v>
      </c>
      <c r="K31" s="33"/>
    </row>
    <row r="32" spans="3:11" ht="12.75" customHeight="1">
      <c r="C32" s="53" t="s">
        <v>420</v>
      </c>
      <c r="D32" t="s">
        <v>421</v>
      </c>
      <c r="K32" s="33"/>
    </row>
    <row r="33" spans="3:11" ht="12.75" customHeight="1">
      <c r="C33" s="42" t="s">
        <v>519</v>
      </c>
      <c r="K33" s="33"/>
    </row>
    <row r="34" spans="3:11" ht="12.75" customHeight="1">
      <c r="C34" s="64" t="s">
        <v>453</v>
      </c>
      <c r="D34" s="102">
        <v>1000.2155</v>
      </c>
      <c r="K34" s="33"/>
    </row>
    <row r="35" spans="3:11" ht="12.75" customHeight="1">
      <c r="C35" s="64" t="s">
        <v>454</v>
      </c>
      <c r="D35" s="102">
        <v>1000.2155</v>
      </c>
      <c r="K35" s="33"/>
    </row>
    <row r="36" spans="3:11" ht="12.75" customHeight="1">
      <c r="C36" s="64" t="s">
        <v>455</v>
      </c>
      <c r="D36" s="102">
        <v>1000.2169</v>
      </c>
      <c r="K36" s="33"/>
    </row>
    <row r="37" spans="3:11" ht="12.75" customHeight="1">
      <c r="C37" s="64" t="s">
        <v>456</v>
      </c>
      <c r="D37" s="102">
        <v>1000.2169</v>
      </c>
      <c r="K37" s="33"/>
    </row>
    <row r="38" spans="3:11" ht="12.75" customHeight="1">
      <c r="C38" s="44" t="s">
        <v>520</v>
      </c>
      <c r="K38" s="33"/>
    </row>
    <row r="39" spans="3:11" ht="12.75" customHeight="1">
      <c r="C39" s="64" t="s">
        <v>453</v>
      </c>
      <c r="D39" s="102">
        <v>1006.7989</v>
      </c>
      <c r="K39" s="33"/>
    </row>
    <row r="40" spans="3:11" ht="12.75" customHeight="1">
      <c r="C40" s="64" t="s">
        <v>454</v>
      </c>
      <c r="D40" s="102">
        <v>1006.7989</v>
      </c>
      <c r="K40" s="33"/>
    </row>
    <row r="41" spans="3:11" ht="12.75" customHeight="1">
      <c r="C41" s="64" t="s">
        <v>455</v>
      </c>
      <c r="D41" s="102">
        <v>1006.8389</v>
      </c>
      <c r="K41" s="33"/>
    </row>
    <row r="42" spans="3:11" ht="12.75" customHeight="1">
      <c r="C42" s="64" t="s">
        <v>456</v>
      </c>
      <c r="D42" s="102">
        <v>1006.8389</v>
      </c>
      <c r="K42" s="33"/>
    </row>
    <row r="43" spans="3:11" ht="12.75" customHeight="1">
      <c r="C43" t="s">
        <v>433</v>
      </c>
      <c r="D43" t="s">
        <v>421</v>
      </c>
      <c r="K43" s="33"/>
    </row>
    <row r="44" spans="3:11" ht="12.75" customHeight="1">
      <c r="C44" t="s">
        <v>451</v>
      </c>
      <c r="D44" t="s">
        <v>421</v>
      </c>
      <c r="K44" s="33"/>
    </row>
    <row r="45" spans="3:11" ht="12.75" customHeight="1">
      <c r="C45" t="s">
        <v>435</v>
      </c>
      <c r="D45" t="s">
        <v>421</v>
      </c>
      <c r="K45" s="33"/>
    </row>
    <row r="46" spans="3:11" ht="12.75" customHeight="1">
      <c r="C46" t="s">
        <v>436</v>
      </c>
      <c r="D46" s="53" t="s">
        <v>537</v>
      </c>
      <c r="K46" s="33"/>
    </row>
    <row r="47" spans="3:11" ht="12.75" customHeight="1">
      <c r="C47" t="s">
        <v>483</v>
      </c>
      <c r="K47" s="33"/>
    </row>
    <row r="48" spans="3:11" ht="12.75" customHeight="1">
      <c r="C48" t="s">
        <v>438</v>
      </c>
      <c r="D48" t="s">
        <v>439</v>
      </c>
      <c r="E48" t="s">
        <v>440</v>
      </c>
      <c r="K48" s="33"/>
    </row>
    <row r="49" spans="3:11" ht="12.75" customHeight="1">
      <c r="C49" t="s">
        <v>518</v>
      </c>
      <c r="D49" s="53" t="s">
        <v>421</v>
      </c>
      <c r="E49" s="53" t="s">
        <v>421</v>
      </c>
      <c r="K49" s="33"/>
    </row>
    <row r="50" spans="3:11" ht="12.75">
      <c r="C50" s="133" t="s">
        <v>441</v>
      </c>
      <c r="D50" s="133"/>
      <c r="E50" s="133"/>
      <c r="F50" s="133"/>
      <c r="G50" s="133"/>
      <c r="K50" s="33"/>
    </row>
    <row r="51" ht="12.75">
      <c r="K51" s="33"/>
    </row>
    <row r="52" spans="3:11" ht="12.75">
      <c r="C52" t="s">
        <v>442</v>
      </c>
      <c r="K52" s="33"/>
    </row>
    <row r="53" spans="5:11" ht="12.75">
      <c r="E53" s="38"/>
      <c r="K53" s="33"/>
    </row>
    <row r="54" spans="5:11" ht="12.75">
      <c r="E54" s="38"/>
      <c r="K54" s="33"/>
    </row>
    <row r="55" spans="5:11" ht="12.75">
      <c r="E55" s="38"/>
      <c r="K55" s="33"/>
    </row>
    <row r="56" spans="5:11" ht="12.75">
      <c r="E56" s="38"/>
      <c r="K56" s="33"/>
    </row>
    <row r="57" spans="5:11" ht="12.75">
      <c r="E57" s="38"/>
      <c r="K57" s="33"/>
    </row>
    <row r="58" spans="5:11" ht="12.75">
      <c r="E58" s="38"/>
      <c r="K58" s="33"/>
    </row>
    <row r="59" spans="5:11" ht="12.75">
      <c r="E59" s="38"/>
      <c r="K59" s="33"/>
    </row>
    <row r="60" spans="5:11" ht="12.75">
      <c r="E60" s="38"/>
      <c r="K60" s="33"/>
    </row>
    <row r="61" spans="5:11" ht="12.75">
      <c r="E61" s="38"/>
      <c r="K61" s="33"/>
    </row>
    <row r="62" spans="5:11" ht="12.75">
      <c r="E62" s="38"/>
      <c r="K62" s="33"/>
    </row>
    <row r="63" spans="5:11" ht="12.75">
      <c r="E63" s="38"/>
      <c r="K63" s="33"/>
    </row>
    <row r="64" spans="5:11" ht="12.75">
      <c r="E64" s="38"/>
      <c r="K64" s="33"/>
    </row>
    <row r="65" spans="5:11" ht="12.75">
      <c r="E65" s="38"/>
      <c r="K65" s="33"/>
    </row>
    <row r="66" spans="5:11" ht="12.75">
      <c r="E66" s="38"/>
      <c r="K66" s="33"/>
    </row>
    <row r="67" spans="5:11" ht="12.75">
      <c r="E67" s="38"/>
      <c r="K67" s="33"/>
    </row>
    <row r="68" spans="5:11" ht="12.75">
      <c r="E68" s="38"/>
      <c r="K68" s="33"/>
    </row>
    <row r="69" spans="5:11" ht="12.75">
      <c r="E69" s="38"/>
      <c r="K69" s="33"/>
    </row>
    <row r="70" spans="5:11" ht="12.75">
      <c r="E70" s="38"/>
      <c r="K70" s="33"/>
    </row>
    <row r="71" spans="5:11" ht="12.75">
      <c r="E71" s="38"/>
      <c r="K71" s="33"/>
    </row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59.281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3" customWidth="1"/>
    <col min="12" max="12" width="15.140625" style="27" customWidth="1"/>
  </cols>
  <sheetData>
    <row r="1" spans="1:8" ht="18.75">
      <c r="A1" s="2"/>
      <c r="B1" s="2"/>
      <c r="C1" s="132" t="s">
        <v>143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8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144</v>
      </c>
      <c r="C9" t="s">
        <v>29</v>
      </c>
      <c r="D9" t="s">
        <v>22</v>
      </c>
      <c r="E9">
        <v>36000000</v>
      </c>
      <c r="F9" s="14">
        <v>332.49528</v>
      </c>
      <c r="G9" s="15">
        <v>0.0206</v>
      </c>
      <c r="H9" s="16">
        <v>42006</v>
      </c>
    </row>
    <row r="10" spans="1:11" ht="12.75" customHeight="1">
      <c r="A10">
        <v>2</v>
      </c>
      <c r="B10" t="s">
        <v>145</v>
      </c>
      <c r="C10" t="s">
        <v>29</v>
      </c>
      <c r="D10" t="s">
        <v>25</v>
      </c>
      <c r="E10">
        <v>30000000</v>
      </c>
      <c r="F10" s="14">
        <v>294.7398</v>
      </c>
      <c r="G10" s="15">
        <v>0.0183</v>
      </c>
      <c r="H10" s="16">
        <v>41765</v>
      </c>
      <c r="J10" s="17" t="s">
        <v>16</v>
      </c>
      <c r="K10" s="34" t="s">
        <v>17</v>
      </c>
    </row>
    <row r="11" spans="1:11" ht="12.75" customHeight="1">
      <c r="A11">
        <v>3</v>
      </c>
      <c r="B11" t="s">
        <v>147</v>
      </c>
      <c r="C11" t="s">
        <v>146</v>
      </c>
      <c r="D11" t="s">
        <v>13</v>
      </c>
      <c r="E11">
        <v>11000000</v>
      </c>
      <c r="F11" s="14">
        <v>104.54609</v>
      </c>
      <c r="G11" s="15">
        <v>0.006500000000000001</v>
      </c>
      <c r="H11" s="16">
        <v>41893</v>
      </c>
      <c r="J11" s="15" t="s">
        <v>22</v>
      </c>
      <c r="K11" s="33">
        <v>0.4594</v>
      </c>
    </row>
    <row r="12" spans="1:11" ht="12.75" customHeight="1">
      <c r="A12">
        <v>4</v>
      </c>
      <c r="B12" t="s">
        <v>150</v>
      </c>
      <c r="C12" t="s">
        <v>148</v>
      </c>
      <c r="D12" t="s">
        <v>13</v>
      </c>
      <c r="E12">
        <v>5000000</v>
      </c>
      <c r="F12" s="14">
        <v>47.9479</v>
      </c>
      <c r="G12" s="15">
        <v>0.003</v>
      </c>
      <c r="H12" s="16">
        <v>41856</v>
      </c>
      <c r="J12" s="15" t="s">
        <v>149</v>
      </c>
      <c r="K12" s="33">
        <v>0.09210000000000002</v>
      </c>
    </row>
    <row r="13" spans="1:11" ht="12.75" customHeight="1">
      <c r="A13">
        <v>5</v>
      </c>
      <c r="B13" t="s">
        <v>61</v>
      </c>
      <c r="C13" t="s">
        <v>59</v>
      </c>
      <c r="D13" t="s">
        <v>22</v>
      </c>
      <c r="E13">
        <v>500000</v>
      </c>
      <c r="F13" s="14">
        <v>4.955395</v>
      </c>
      <c r="G13" s="15">
        <v>0.0003</v>
      </c>
      <c r="H13" s="16">
        <v>41732</v>
      </c>
      <c r="J13" s="15" t="s">
        <v>151</v>
      </c>
      <c r="K13" s="33">
        <v>0.062</v>
      </c>
    </row>
    <row r="14" spans="3:11" ht="12.75" customHeight="1">
      <c r="C14" s="18" t="s">
        <v>75</v>
      </c>
      <c r="D14" s="18"/>
      <c r="E14" s="18"/>
      <c r="F14" s="19">
        <f>SUM(F9:F13)</f>
        <v>784.6844649999999</v>
      </c>
      <c r="G14" s="20">
        <f>SUM(G9:G13)</f>
        <v>0.04870000000000001</v>
      </c>
      <c r="H14" s="21"/>
      <c r="I14" s="29"/>
      <c r="J14" s="15" t="s">
        <v>25</v>
      </c>
      <c r="K14" s="33">
        <v>0.049100000000000005</v>
      </c>
    </row>
    <row r="15" spans="6:11" ht="12.75" customHeight="1">
      <c r="F15" s="14"/>
      <c r="G15" s="15"/>
      <c r="H15" s="16"/>
      <c r="J15" s="15" t="s">
        <v>36</v>
      </c>
      <c r="K15" s="33">
        <v>0.0432</v>
      </c>
    </row>
    <row r="16" spans="3:11" ht="12.75" customHeight="1">
      <c r="C16" s="1" t="s">
        <v>76</v>
      </c>
      <c r="F16" s="14"/>
      <c r="G16" s="15"/>
      <c r="H16" s="16"/>
      <c r="J16" s="15" t="s">
        <v>13</v>
      </c>
      <c r="K16" s="33">
        <v>0.0403</v>
      </c>
    </row>
    <row r="17" spans="1:11" ht="12.75" customHeight="1">
      <c r="A17">
        <v>6</v>
      </c>
      <c r="B17" t="s">
        <v>153</v>
      </c>
      <c r="C17" t="s">
        <v>94</v>
      </c>
      <c r="D17" t="s">
        <v>22</v>
      </c>
      <c r="E17">
        <v>250000000</v>
      </c>
      <c r="F17" s="14">
        <v>2438.895</v>
      </c>
      <c r="G17" s="15">
        <v>0.15109999999999998</v>
      </c>
      <c r="H17" s="16">
        <v>41788</v>
      </c>
      <c r="J17" s="15" t="s">
        <v>152</v>
      </c>
      <c r="K17" s="33">
        <v>0.037000000000000005</v>
      </c>
    </row>
    <row r="18" spans="1:11" ht="12.75" customHeight="1">
      <c r="A18">
        <v>7</v>
      </c>
      <c r="B18" t="s">
        <v>155</v>
      </c>
      <c r="C18" t="s">
        <v>154</v>
      </c>
      <c r="D18" t="s">
        <v>22</v>
      </c>
      <c r="E18">
        <v>250000000</v>
      </c>
      <c r="F18" s="14">
        <v>2357.15</v>
      </c>
      <c r="G18" s="15">
        <v>0.146</v>
      </c>
      <c r="H18" s="16">
        <v>41912</v>
      </c>
      <c r="J18" s="15" t="s">
        <v>33</v>
      </c>
      <c r="K18" s="33">
        <v>0.031400000000000004</v>
      </c>
    </row>
    <row r="19" spans="1:11" ht="12.75" customHeight="1">
      <c r="A19">
        <v>8</v>
      </c>
      <c r="B19" t="s">
        <v>157</v>
      </c>
      <c r="C19" t="s">
        <v>156</v>
      </c>
      <c r="D19" t="s">
        <v>22</v>
      </c>
      <c r="E19">
        <v>200000000</v>
      </c>
      <c r="F19" s="14">
        <v>1889.498</v>
      </c>
      <c r="G19" s="15">
        <v>0.11699999999999999</v>
      </c>
      <c r="H19" s="16">
        <v>41900</v>
      </c>
      <c r="J19" s="15" t="s">
        <v>42</v>
      </c>
      <c r="K19" s="33">
        <v>0.1855</v>
      </c>
    </row>
    <row r="20" spans="1:10" ht="12.75" customHeight="1">
      <c r="A20">
        <v>9</v>
      </c>
      <c r="B20" t="s">
        <v>114</v>
      </c>
      <c r="C20" t="s">
        <v>113</v>
      </c>
      <c r="D20" t="s">
        <v>13</v>
      </c>
      <c r="E20">
        <v>50000000</v>
      </c>
      <c r="F20" s="14">
        <v>497.339</v>
      </c>
      <c r="G20" s="15">
        <v>0.0308</v>
      </c>
      <c r="H20" s="16">
        <v>41722</v>
      </c>
      <c r="J20" s="15"/>
    </row>
    <row r="21" spans="1:8" ht="12.75" customHeight="1">
      <c r="A21">
        <v>10</v>
      </c>
      <c r="B21" t="s">
        <v>159</v>
      </c>
      <c r="C21" t="s">
        <v>158</v>
      </c>
      <c r="D21" t="s">
        <v>25</v>
      </c>
      <c r="E21">
        <v>50000000</v>
      </c>
      <c r="F21" s="14">
        <v>496.8705</v>
      </c>
      <c r="G21" s="15">
        <v>0.0308</v>
      </c>
      <c r="H21" s="16">
        <v>41726</v>
      </c>
    </row>
    <row r="22" spans="1:8" ht="12.75" customHeight="1">
      <c r="A22">
        <v>11</v>
      </c>
      <c r="B22" t="s">
        <v>161</v>
      </c>
      <c r="C22" t="s">
        <v>160</v>
      </c>
      <c r="D22" t="s">
        <v>22</v>
      </c>
      <c r="E22">
        <v>40000000</v>
      </c>
      <c r="F22" s="14">
        <v>393.4232</v>
      </c>
      <c r="G22" s="15">
        <v>0.024399999999999998</v>
      </c>
      <c r="H22" s="16">
        <v>41758</v>
      </c>
    </row>
    <row r="23" spans="3:9" ht="12.75" customHeight="1">
      <c r="C23" s="18" t="s">
        <v>75</v>
      </c>
      <c r="D23" s="18"/>
      <c r="E23" s="18"/>
      <c r="F23" s="19">
        <f>SUM(F17:F22)</f>
        <v>8073.1757</v>
      </c>
      <c r="G23" s="20">
        <f>SUM(G17:G22)</f>
        <v>0.5001</v>
      </c>
      <c r="H23" s="21"/>
      <c r="I23" s="29"/>
    </row>
    <row r="24" spans="6:8" ht="12.75" customHeight="1">
      <c r="F24" s="14"/>
      <c r="G24" s="15"/>
      <c r="H24" s="16"/>
    </row>
    <row r="25" spans="3:8" ht="12.75" customHeight="1">
      <c r="C25" s="1" t="s">
        <v>131</v>
      </c>
      <c r="F25" s="14"/>
      <c r="G25" s="15"/>
      <c r="H25" s="16"/>
    </row>
    <row r="26" spans="3:8" ht="12.75" customHeight="1">
      <c r="C26" s="1" t="s">
        <v>132</v>
      </c>
      <c r="F26" s="14"/>
      <c r="G26" s="15"/>
      <c r="H26" s="16"/>
    </row>
    <row r="27" spans="1:8" ht="12.75" customHeight="1">
      <c r="A27">
        <v>12</v>
      </c>
      <c r="B27" t="s">
        <v>162</v>
      </c>
      <c r="C27" t="s">
        <v>118</v>
      </c>
      <c r="D27" t="s">
        <v>151</v>
      </c>
      <c r="E27">
        <v>100000000</v>
      </c>
      <c r="F27" s="14">
        <v>1000.922</v>
      </c>
      <c r="G27" s="15">
        <v>0.062</v>
      </c>
      <c r="H27" s="16">
        <v>41869</v>
      </c>
    </row>
    <row r="28" spans="1:8" ht="12.75" customHeight="1">
      <c r="A28">
        <v>13</v>
      </c>
      <c r="B28" t="s">
        <v>163</v>
      </c>
      <c r="C28" t="s">
        <v>106</v>
      </c>
      <c r="D28" t="s">
        <v>149</v>
      </c>
      <c r="E28">
        <v>100000000</v>
      </c>
      <c r="F28" s="14">
        <v>988.389</v>
      </c>
      <c r="G28" s="15">
        <v>0.061200000000000004</v>
      </c>
      <c r="H28" s="16">
        <v>42172</v>
      </c>
    </row>
    <row r="29" spans="1:8" ht="12.75" customHeight="1">
      <c r="A29">
        <v>14</v>
      </c>
      <c r="B29" t="s">
        <v>165</v>
      </c>
      <c r="C29" t="s">
        <v>164</v>
      </c>
      <c r="D29" t="s">
        <v>152</v>
      </c>
      <c r="E29">
        <v>60000000</v>
      </c>
      <c r="F29" s="14">
        <v>597.8082</v>
      </c>
      <c r="G29" s="15">
        <v>0.037000000000000005</v>
      </c>
      <c r="H29" s="16">
        <v>41879</v>
      </c>
    </row>
    <row r="30" spans="1:8" ht="12.75" customHeight="1">
      <c r="A30">
        <v>15</v>
      </c>
      <c r="B30" t="s">
        <v>167</v>
      </c>
      <c r="C30" t="s">
        <v>166</v>
      </c>
      <c r="D30" t="s">
        <v>33</v>
      </c>
      <c r="E30">
        <v>51000000</v>
      </c>
      <c r="F30" s="14">
        <v>507.5061</v>
      </c>
      <c r="G30" s="15">
        <v>0.031400000000000004</v>
      </c>
      <c r="H30" s="16">
        <v>41922</v>
      </c>
    </row>
    <row r="31" spans="1:8" ht="12.75" customHeight="1">
      <c r="A31">
        <v>16</v>
      </c>
      <c r="B31" t="s">
        <v>169</v>
      </c>
      <c r="C31" t="s">
        <v>168</v>
      </c>
      <c r="D31" t="s">
        <v>149</v>
      </c>
      <c r="E31">
        <v>50000000</v>
      </c>
      <c r="F31" s="14">
        <v>499.204</v>
      </c>
      <c r="G31" s="15">
        <v>0.030899999999999997</v>
      </c>
      <c r="H31" s="16">
        <v>41759</v>
      </c>
    </row>
    <row r="32" spans="1:8" ht="12.75" customHeight="1">
      <c r="A32">
        <v>17</v>
      </c>
      <c r="B32" t="s">
        <v>170</v>
      </c>
      <c r="C32" t="s">
        <v>166</v>
      </c>
      <c r="D32" t="s">
        <v>36</v>
      </c>
      <c r="E32">
        <v>50000000</v>
      </c>
      <c r="F32" s="14">
        <v>498.7845</v>
      </c>
      <c r="G32" s="15">
        <v>0.030899999999999997</v>
      </c>
      <c r="H32" s="16">
        <v>41776</v>
      </c>
    </row>
    <row r="33" spans="1:8" ht="12.75" customHeight="1">
      <c r="A33">
        <v>18</v>
      </c>
      <c r="B33" t="s">
        <v>171</v>
      </c>
      <c r="C33" t="s">
        <v>134</v>
      </c>
      <c r="D33" t="s">
        <v>36</v>
      </c>
      <c r="E33">
        <v>20000000</v>
      </c>
      <c r="F33" s="14">
        <v>199.1554</v>
      </c>
      <c r="G33" s="15">
        <v>0.0123</v>
      </c>
      <c r="H33" s="16">
        <v>41857</v>
      </c>
    </row>
    <row r="34" spans="3:9" ht="12.75" customHeight="1">
      <c r="C34" s="18" t="s">
        <v>75</v>
      </c>
      <c r="D34" s="18"/>
      <c r="E34" s="18"/>
      <c r="F34" s="19">
        <f>SUM(F27:F33)</f>
        <v>4291.7692</v>
      </c>
      <c r="G34" s="20">
        <f>SUM(G27:G33)</f>
        <v>0.2657</v>
      </c>
      <c r="H34" s="21"/>
      <c r="I34" s="29"/>
    </row>
    <row r="35" spans="6:8" ht="12.75" customHeight="1">
      <c r="F35" s="14"/>
      <c r="G35" s="15"/>
      <c r="H35" s="16"/>
    </row>
    <row r="36" spans="3:8" ht="12.75" customHeight="1">
      <c r="C36" s="1" t="s">
        <v>139</v>
      </c>
      <c r="F36" s="14">
        <v>2649.985742</v>
      </c>
      <c r="G36" s="15">
        <v>0.1641</v>
      </c>
      <c r="H36" s="16"/>
    </row>
    <row r="37" spans="3:9" ht="12.75" customHeight="1">
      <c r="C37" s="18" t="s">
        <v>75</v>
      </c>
      <c r="D37" s="18"/>
      <c r="E37" s="18"/>
      <c r="F37" s="19">
        <f>SUM(F36:F36)</f>
        <v>2649.985742</v>
      </c>
      <c r="G37" s="20">
        <f>SUM(G36:G36)</f>
        <v>0.1641</v>
      </c>
      <c r="H37" s="21"/>
      <c r="I37" s="29"/>
    </row>
    <row r="38" spans="6:8" ht="12.75" customHeight="1">
      <c r="F38" s="14"/>
      <c r="G38" s="15"/>
      <c r="H38" s="16"/>
    </row>
    <row r="39" spans="3:8" ht="12.75" customHeight="1">
      <c r="C39" s="1" t="s">
        <v>140</v>
      </c>
      <c r="F39" s="14"/>
      <c r="G39" s="15"/>
      <c r="H39" s="16"/>
    </row>
    <row r="40" spans="3:8" ht="12.75" customHeight="1">
      <c r="C40" s="1" t="s">
        <v>141</v>
      </c>
      <c r="F40" s="14">
        <v>344.550774</v>
      </c>
      <c r="G40" s="15">
        <v>0.021400000000000002</v>
      </c>
      <c r="H40" s="16"/>
    </row>
    <row r="41" spans="3:9" ht="12.75" customHeight="1">
      <c r="C41" s="18" t="s">
        <v>75</v>
      </c>
      <c r="D41" s="18"/>
      <c r="E41" s="18"/>
      <c r="F41" s="19">
        <f>SUM(F40:F40)</f>
        <v>344.550774</v>
      </c>
      <c r="G41" s="20">
        <f>SUM(G40:G40)</f>
        <v>0.021400000000000002</v>
      </c>
      <c r="H41" s="21"/>
      <c r="I41" s="29"/>
    </row>
    <row r="42" spans="3:9" ht="12.75" customHeight="1">
      <c r="C42" s="22" t="s">
        <v>142</v>
      </c>
      <c r="D42" s="22"/>
      <c r="E42" s="22"/>
      <c r="F42" s="23">
        <f>SUM(F14,F23,F34,F37,F41)</f>
        <v>16144.165881</v>
      </c>
      <c r="G42" s="24">
        <f>SUM(G14,G23,G34,G37,G41)</f>
        <v>1</v>
      </c>
      <c r="H42" s="25"/>
      <c r="I42" s="30"/>
    </row>
    <row r="43" ht="12.75" customHeight="1"/>
    <row r="44" ht="12.75" customHeight="1">
      <c r="C44" s="1" t="s">
        <v>417</v>
      </c>
    </row>
    <row r="45" ht="12.75" customHeight="1">
      <c r="C45" s="1" t="s">
        <v>418</v>
      </c>
    </row>
    <row r="46" ht="12.75" customHeight="1">
      <c r="C46" s="1"/>
    </row>
    <row r="47" ht="12.75" customHeight="1"/>
    <row r="48" spans="3:12" ht="12.75" customHeight="1">
      <c r="C48" s="52" t="s">
        <v>419</v>
      </c>
      <c r="E48" s="38"/>
      <c r="L48"/>
    </row>
    <row r="49" spans="3:12" ht="12.75" customHeight="1">
      <c r="C49" s="52" t="s">
        <v>420</v>
      </c>
      <c r="D49" s="43" t="s">
        <v>421</v>
      </c>
      <c r="E49" s="38"/>
      <c r="L49"/>
    </row>
    <row r="50" spans="3:12" ht="12.75" customHeight="1">
      <c r="C50" s="42" t="s">
        <v>519</v>
      </c>
      <c r="E50" s="38"/>
      <c r="L50"/>
    </row>
    <row r="51" spans="3:12" ht="12.75" customHeight="1">
      <c r="C51" s="44" t="s">
        <v>422</v>
      </c>
      <c r="D51" s="127">
        <v>1340.2692</v>
      </c>
      <c r="E51" s="38"/>
      <c r="L51"/>
    </row>
    <row r="52" spans="3:12" ht="12.75" customHeight="1">
      <c r="C52" s="44" t="s">
        <v>443</v>
      </c>
      <c r="D52" s="127">
        <v>1001.5</v>
      </c>
      <c r="E52" s="38"/>
      <c r="L52"/>
    </row>
    <row r="53" spans="3:12" ht="12.75" customHeight="1">
      <c r="C53" s="44" t="s">
        <v>444</v>
      </c>
      <c r="D53" s="127">
        <v>1000.5206</v>
      </c>
      <c r="E53" s="38"/>
      <c r="L53"/>
    </row>
    <row r="54" spans="3:12" ht="12.75" customHeight="1">
      <c r="C54" s="44" t="s">
        <v>445</v>
      </c>
      <c r="D54" s="127">
        <v>1002.7444</v>
      </c>
      <c r="E54" s="38"/>
      <c r="L54"/>
    </row>
    <row r="55" spans="3:12" ht="12.75" customHeight="1">
      <c r="C55" s="44" t="s">
        <v>446</v>
      </c>
      <c r="D55" s="127">
        <v>1000.5209</v>
      </c>
      <c r="E55" s="38"/>
      <c r="L55"/>
    </row>
    <row r="56" spans="3:12" ht="12.75" customHeight="1">
      <c r="C56" s="44" t="s">
        <v>447</v>
      </c>
      <c r="D56" s="127">
        <v>1340.1831</v>
      </c>
      <c r="E56" s="38"/>
      <c r="L56"/>
    </row>
    <row r="57" spans="3:12" ht="12.75" customHeight="1">
      <c r="C57" s="44" t="s">
        <v>428</v>
      </c>
      <c r="D57" s="127">
        <v>1344.7802</v>
      </c>
      <c r="E57" s="38"/>
      <c r="L57"/>
    </row>
    <row r="58" spans="3:12" ht="12.75" customHeight="1">
      <c r="C58" s="44" t="s">
        <v>448</v>
      </c>
      <c r="D58" s="127">
        <v>1002.4</v>
      </c>
      <c r="E58" s="38"/>
      <c r="L58"/>
    </row>
    <row r="59" spans="3:12" ht="12.75" customHeight="1">
      <c r="C59" s="44" t="s">
        <v>449</v>
      </c>
      <c r="D59" s="127">
        <v>1002.6107</v>
      </c>
      <c r="E59" s="38"/>
      <c r="L59"/>
    </row>
    <row r="60" spans="3:12" ht="12.75" customHeight="1">
      <c r="C60" s="44" t="s">
        <v>431</v>
      </c>
      <c r="D60" s="129" t="s">
        <v>421</v>
      </c>
      <c r="E60" s="38"/>
      <c r="L60"/>
    </row>
    <row r="61" spans="3:12" ht="12.75" customHeight="1">
      <c r="C61" s="44" t="s">
        <v>450</v>
      </c>
      <c r="D61" s="127">
        <v>1344.6071</v>
      </c>
      <c r="E61" s="38"/>
      <c r="L61"/>
    </row>
    <row r="62" spans="3:12" ht="12.75" customHeight="1">
      <c r="C62" s="44" t="s">
        <v>520</v>
      </c>
      <c r="E62" s="38"/>
      <c r="L62"/>
    </row>
    <row r="63" spans="3:12" ht="12.75" customHeight="1">
      <c r="C63" s="44" t="s">
        <v>422</v>
      </c>
      <c r="D63" s="127">
        <v>1349.0014</v>
      </c>
      <c r="E63" s="38"/>
      <c r="L63"/>
    </row>
    <row r="64" spans="3:12" ht="12.75" customHeight="1">
      <c r="C64" s="44" t="s">
        <v>443</v>
      </c>
      <c r="D64" s="127">
        <v>1001.5</v>
      </c>
      <c r="E64" s="38"/>
      <c r="L64"/>
    </row>
    <row r="65" spans="3:12" ht="12.75" customHeight="1">
      <c r="C65" s="44" t="s">
        <v>444</v>
      </c>
      <c r="D65" s="127">
        <v>1000.7231</v>
      </c>
      <c r="E65" s="38"/>
      <c r="L65"/>
    </row>
    <row r="66" spans="3:12" ht="12.75" customHeight="1">
      <c r="C66" s="44" t="s">
        <v>445</v>
      </c>
      <c r="D66" s="127">
        <v>1002.6905</v>
      </c>
      <c r="E66" s="38"/>
      <c r="L66"/>
    </row>
    <row r="67" spans="3:12" ht="12.75" customHeight="1">
      <c r="C67" s="44" t="s">
        <v>446</v>
      </c>
      <c r="D67" s="127">
        <v>1000.4683</v>
      </c>
      <c r="E67" s="38"/>
      <c r="L67"/>
    </row>
    <row r="68" spans="3:12" ht="12.75" customHeight="1">
      <c r="C68" s="44" t="s">
        <v>447</v>
      </c>
      <c r="D68" s="127">
        <v>1348.9466</v>
      </c>
      <c r="E68" s="38"/>
      <c r="L68"/>
    </row>
    <row r="69" spans="3:12" ht="12.75" customHeight="1">
      <c r="C69" s="44" t="s">
        <v>428</v>
      </c>
      <c r="D69" s="127">
        <v>1353.8555</v>
      </c>
      <c r="E69" s="38"/>
      <c r="L69"/>
    </row>
    <row r="70" spans="3:12" ht="12.75" customHeight="1">
      <c r="C70" s="44" t="s">
        <v>448</v>
      </c>
      <c r="D70" s="127">
        <v>1002.4</v>
      </c>
      <c r="E70" s="38"/>
      <c r="L70"/>
    </row>
    <row r="71" spans="3:12" ht="12.75" customHeight="1">
      <c r="C71" s="44" t="s">
        <v>449</v>
      </c>
      <c r="D71" s="127">
        <v>1002.5852</v>
      </c>
      <c r="E71" s="38"/>
      <c r="L71"/>
    </row>
    <row r="72" spans="3:12" ht="12.75" customHeight="1">
      <c r="C72" s="44" t="s">
        <v>431</v>
      </c>
      <c r="D72" s="129" t="s">
        <v>421</v>
      </c>
      <c r="E72" s="38"/>
      <c r="L72"/>
    </row>
    <row r="73" spans="3:12" ht="12.75">
      <c r="C73" s="44" t="s">
        <v>450</v>
      </c>
      <c r="D73" s="127">
        <v>1353.6932</v>
      </c>
      <c r="E73" s="38"/>
      <c r="L73"/>
    </row>
    <row r="74" spans="3:12" ht="12.75">
      <c r="C74" s="52" t="s">
        <v>433</v>
      </c>
      <c r="D74" s="47" t="s">
        <v>421</v>
      </c>
      <c r="E74" s="38"/>
      <c r="L74"/>
    </row>
    <row r="75" spans="3:12" ht="12.75">
      <c r="C75" s="54" t="s">
        <v>451</v>
      </c>
      <c r="D75" s="47" t="s">
        <v>421</v>
      </c>
      <c r="E75" s="38"/>
      <c r="L75"/>
    </row>
    <row r="76" spans="3:12" ht="12.75">
      <c r="C76" s="55" t="s">
        <v>435</v>
      </c>
      <c r="D76" s="47" t="s">
        <v>421</v>
      </c>
      <c r="E76" s="38"/>
      <c r="L76"/>
    </row>
    <row r="77" spans="3:12" ht="12.75">
      <c r="C77" s="52" t="s">
        <v>436</v>
      </c>
      <c r="D77" s="47" t="s">
        <v>526</v>
      </c>
      <c r="E77" s="38"/>
      <c r="L77"/>
    </row>
    <row r="78" spans="3:12" ht="12.75">
      <c r="C78" s="52" t="s">
        <v>437</v>
      </c>
      <c r="E78" s="38"/>
      <c r="L78"/>
    </row>
    <row r="79" spans="3:12" ht="12.75">
      <c r="C79" s="56" t="s">
        <v>438</v>
      </c>
      <c r="D79" s="49" t="s">
        <v>439</v>
      </c>
      <c r="E79" s="49" t="s">
        <v>440</v>
      </c>
      <c r="L79"/>
    </row>
    <row r="80" spans="3:12" ht="12.75">
      <c r="C80" s="44" t="s">
        <v>443</v>
      </c>
      <c r="D80" s="57">
        <v>5.068263000000001</v>
      </c>
      <c r="E80" s="57">
        <v>4.853981000000001</v>
      </c>
      <c r="L80"/>
    </row>
    <row r="81" spans="3:12" ht="12.75">
      <c r="C81" s="44" t="s">
        <v>444</v>
      </c>
      <c r="D81" s="57">
        <v>4.906072</v>
      </c>
      <c r="E81" s="57">
        <v>4.698646</v>
      </c>
      <c r="L81"/>
    </row>
    <row r="82" spans="3:12" ht="12.75">
      <c r="C82" s="44" t="s">
        <v>445</v>
      </c>
      <c r="D82" s="57">
        <v>5.121153</v>
      </c>
      <c r="E82" s="57">
        <v>4.904634</v>
      </c>
      <c r="L82"/>
    </row>
    <row r="83" spans="3:12" ht="12.75">
      <c r="C83" s="44" t="s">
        <v>446</v>
      </c>
      <c r="D83" s="57">
        <v>5.117513</v>
      </c>
      <c r="E83" s="57">
        <v>4.901149</v>
      </c>
      <c r="L83"/>
    </row>
    <row r="84" spans="3:12" ht="12.75">
      <c r="C84" s="44" t="s">
        <v>448</v>
      </c>
      <c r="D84" s="57">
        <v>5.244254000000001</v>
      </c>
      <c r="E84" s="57">
        <v>5.0225290000000005</v>
      </c>
      <c r="L84"/>
    </row>
    <row r="85" spans="3:12" ht="12.75">
      <c r="C85" s="44" t="s">
        <v>449</v>
      </c>
      <c r="D85" s="57">
        <v>5.264577</v>
      </c>
      <c r="E85" s="57">
        <v>5.041994</v>
      </c>
      <c r="L85"/>
    </row>
    <row r="86" spans="3:12" ht="12.75">
      <c r="C86" s="44" t="s">
        <v>431</v>
      </c>
      <c r="D86" s="134" t="s">
        <v>421</v>
      </c>
      <c r="E86" s="134" t="s">
        <v>421</v>
      </c>
      <c r="L86"/>
    </row>
    <row r="87" spans="3:12" ht="12.75">
      <c r="C87" s="58" t="s">
        <v>441</v>
      </c>
      <c r="E87" s="38"/>
      <c r="L87"/>
    </row>
    <row r="88" spans="3:12" ht="12.75">
      <c r="C88" s="59" t="s">
        <v>442</v>
      </c>
      <c r="E88" s="38"/>
      <c r="L88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59.00390625" style="0" customWidth="1"/>
    <col min="4" max="4" width="22.421875" style="0" customWidth="1"/>
    <col min="5" max="5" width="22.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0" customWidth="1"/>
    <col min="12" max="12" width="14.7109375" style="27" customWidth="1"/>
  </cols>
  <sheetData>
    <row r="1" spans="1:8" ht="18.75">
      <c r="A1" s="2"/>
      <c r="B1" s="2"/>
      <c r="C1" s="132" t="s">
        <v>172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173</v>
      </c>
      <c r="F7" s="14"/>
      <c r="G7" s="15"/>
      <c r="H7" s="16"/>
    </row>
    <row r="8" spans="3:8" ht="12.75" customHeight="1">
      <c r="C8" s="1" t="s">
        <v>132</v>
      </c>
      <c r="F8" s="14"/>
      <c r="G8" s="15"/>
      <c r="H8" s="16"/>
    </row>
    <row r="9" spans="1:8" ht="12.75" customHeight="1">
      <c r="A9">
        <v>1</v>
      </c>
      <c r="B9" t="s">
        <v>176</v>
      </c>
      <c r="C9" t="s">
        <v>174</v>
      </c>
      <c r="D9" t="s">
        <v>175</v>
      </c>
      <c r="E9" s="38">
        <v>132000</v>
      </c>
      <c r="F9" s="14">
        <v>432.498</v>
      </c>
      <c r="G9" s="15">
        <v>0.0925</v>
      </c>
      <c r="H9" s="16"/>
    </row>
    <row r="10" spans="1:11" ht="12.75" customHeight="1">
      <c r="A10">
        <v>2</v>
      </c>
      <c r="B10" t="s">
        <v>179</v>
      </c>
      <c r="C10" t="s">
        <v>177</v>
      </c>
      <c r="D10" t="s">
        <v>178</v>
      </c>
      <c r="E10" s="38">
        <v>11130</v>
      </c>
      <c r="F10" s="14">
        <v>425.705805</v>
      </c>
      <c r="G10" s="15">
        <v>0.091</v>
      </c>
      <c r="H10" s="16"/>
      <c r="J10" s="17" t="s">
        <v>16</v>
      </c>
      <c r="K10" s="17" t="s">
        <v>17</v>
      </c>
    </row>
    <row r="11" spans="1:11" ht="12.75" customHeight="1">
      <c r="A11">
        <v>3</v>
      </c>
      <c r="B11" t="s">
        <v>182</v>
      </c>
      <c r="C11" t="s">
        <v>180</v>
      </c>
      <c r="D11" t="s">
        <v>181</v>
      </c>
      <c r="E11" s="38">
        <v>42400</v>
      </c>
      <c r="F11" s="14">
        <v>339.1788</v>
      </c>
      <c r="G11" s="15">
        <v>0.0725</v>
      </c>
      <c r="H11" s="16"/>
      <c r="J11" s="15" t="s">
        <v>178</v>
      </c>
      <c r="K11" s="15">
        <v>0.20199999999999999</v>
      </c>
    </row>
    <row r="12" spans="1:11" ht="12.75" customHeight="1">
      <c r="A12">
        <v>4</v>
      </c>
      <c r="B12" t="s">
        <v>186</v>
      </c>
      <c r="C12" t="s">
        <v>183</v>
      </c>
      <c r="D12" t="s">
        <v>184</v>
      </c>
      <c r="E12" s="38">
        <v>26000</v>
      </c>
      <c r="F12" s="14">
        <v>288.509</v>
      </c>
      <c r="G12" s="15">
        <v>0.0617</v>
      </c>
      <c r="H12" s="16"/>
      <c r="J12" s="15" t="s">
        <v>185</v>
      </c>
      <c r="K12" s="15">
        <v>0.1219</v>
      </c>
    </row>
    <row r="13" spans="1:11" ht="12.75" customHeight="1">
      <c r="A13">
        <v>5</v>
      </c>
      <c r="B13" t="s">
        <v>189</v>
      </c>
      <c r="C13" t="s">
        <v>187</v>
      </c>
      <c r="D13" t="s">
        <v>178</v>
      </c>
      <c r="E13" s="38">
        <v>12000</v>
      </c>
      <c r="F13" s="14">
        <v>273.09</v>
      </c>
      <c r="G13" s="15">
        <v>0.0584</v>
      </c>
      <c r="H13" s="16"/>
      <c r="J13" s="15" t="s">
        <v>188</v>
      </c>
      <c r="K13" s="15">
        <v>0.1112</v>
      </c>
    </row>
    <row r="14" spans="1:11" ht="12.75" customHeight="1">
      <c r="A14">
        <v>6</v>
      </c>
      <c r="B14" t="s">
        <v>190</v>
      </c>
      <c r="C14" t="s">
        <v>68</v>
      </c>
      <c r="D14" t="s">
        <v>185</v>
      </c>
      <c r="E14" s="38">
        <v>26000</v>
      </c>
      <c r="F14" s="14">
        <v>271.401</v>
      </c>
      <c r="G14" s="15">
        <v>0.057999999999999996</v>
      </c>
      <c r="H14" s="16"/>
      <c r="J14" s="15" t="s">
        <v>175</v>
      </c>
      <c r="K14" s="15">
        <v>0.107</v>
      </c>
    </row>
    <row r="15" spans="1:11" ht="12.75" customHeight="1">
      <c r="A15">
        <v>7</v>
      </c>
      <c r="B15" t="s">
        <v>192</v>
      </c>
      <c r="C15" t="s">
        <v>134</v>
      </c>
      <c r="D15" t="s">
        <v>191</v>
      </c>
      <c r="E15" s="38">
        <v>32800</v>
      </c>
      <c r="F15" s="14">
        <v>268.7304</v>
      </c>
      <c r="G15" s="15">
        <v>0.0575</v>
      </c>
      <c r="H15" s="16"/>
      <c r="J15" s="15" t="s">
        <v>191</v>
      </c>
      <c r="K15" s="15">
        <v>0.0786</v>
      </c>
    </row>
    <row r="16" spans="1:11" ht="12.75" customHeight="1">
      <c r="A16">
        <v>8</v>
      </c>
      <c r="B16" t="s">
        <v>194</v>
      </c>
      <c r="C16" t="s">
        <v>193</v>
      </c>
      <c r="D16" t="s">
        <v>185</v>
      </c>
      <c r="E16" s="38">
        <v>26500</v>
      </c>
      <c r="F16" s="14">
        <v>177.444</v>
      </c>
      <c r="G16" s="15">
        <v>0.0379</v>
      </c>
      <c r="H16" s="16"/>
      <c r="J16" s="15" t="s">
        <v>181</v>
      </c>
      <c r="K16" s="15">
        <v>0.0725</v>
      </c>
    </row>
    <row r="17" spans="1:11" ht="12.75" customHeight="1">
      <c r="A17">
        <v>9</v>
      </c>
      <c r="B17" t="s">
        <v>196</v>
      </c>
      <c r="C17" t="s">
        <v>195</v>
      </c>
      <c r="D17" t="s">
        <v>188</v>
      </c>
      <c r="E17" s="38">
        <v>35000</v>
      </c>
      <c r="F17" s="14">
        <v>134.505</v>
      </c>
      <c r="G17" s="15">
        <v>0.0288</v>
      </c>
      <c r="H17" s="16"/>
      <c r="J17" s="15" t="s">
        <v>184</v>
      </c>
      <c r="K17" s="15">
        <v>0.0617</v>
      </c>
    </row>
    <row r="18" spans="1:11" ht="12.75" customHeight="1">
      <c r="A18">
        <v>10</v>
      </c>
      <c r="B18" t="s">
        <v>199</v>
      </c>
      <c r="C18" t="s">
        <v>197</v>
      </c>
      <c r="D18" t="s">
        <v>188</v>
      </c>
      <c r="E18" s="38">
        <v>20000</v>
      </c>
      <c r="F18" s="14">
        <v>128.94</v>
      </c>
      <c r="G18" s="15">
        <v>0.0276</v>
      </c>
      <c r="H18" s="16"/>
      <c r="J18" s="15" t="s">
        <v>198</v>
      </c>
      <c r="K18" s="15">
        <v>0.04650000000000001</v>
      </c>
    </row>
    <row r="19" spans="1:11" ht="12.75" customHeight="1">
      <c r="A19">
        <v>11</v>
      </c>
      <c r="B19" t="s">
        <v>203</v>
      </c>
      <c r="C19" t="s">
        <v>200</v>
      </c>
      <c r="D19" t="s">
        <v>201</v>
      </c>
      <c r="E19" s="38">
        <v>30000</v>
      </c>
      <c r="F19" s="14">
        <v>125.085</v>
      </c>
      <c r="G19" s="15">
        <v>0.026699999999999998</v>
      </c>
      <c r="H19" s="16"/>
      <c r="J19" s="15" t="s">
        <v>202</v>
      </c>
      <c r="K19" s="15">
        <v>0.028300000000000002</v>
      </c>
    </row>
    <row r="20" spans="1:11" ht="12.75" customHeight="1">
      <c r="A20">
        <v>12</v>
      </c>
      <c r="B20" t="s">
        <v>205</v>
      </c>
      <c r="C20" t="s">
        <v>204</v>
      </c>
      <c r="D20" t="s">
        <v>198</v>
      </c>
      <c r="E20" s="38">
        <v>42750</v>
      </c>
      <c r="F20" s="14">
        <v>122.949</v>
      </c>
      <c r="G20" s="15">
        <v>0.0263</v>
      </c>
      <c r="H20" s="16"/>
      <c r="J20" s="15" t="s">
        <v>201</v>
      </c>
      <c r="K20" s="15">
        <v>0.026699999999999998</v>
      </c>
    </row>
    <row r="21" spans="1:11" ht="12.75" customHeight="1">
      <c r="A21">
        <v>13</v>
      </c>
      <c r="B21" t="s">
        <v>208</v>
      </c>
      <c r="C21" t="s">
        <v>206</v>
      </c>
      <c r="D21" t="s">
        <v>178</v>
      </c>
      <c r="E21" s="38">
        <v>16000</v>
      </c>
      <c r="F21" s="14">
        <v>95.56</v>
      </c>
      <c r="G21" s="15">
        <v>0.0204</v>
      </c>
      <c r="H21" s="16"/>
      <c r="J21" s="15" t="s">
        <v>207</v>
      </c>
      <c r="K21" s="15">
        <v>0.0183</v>
      </c>
    </row>
    <row r="22" spans="1:11" ht="12.75" customHeight="1">
      <c r="A22">
        <v>14</v>
      </c>
      <c r="B22" t="s">
        <v>211</v>
      </c>
      <c r="C22" t="s">
        <v>209</v>
      </c>
      <c r="D22" t="s">
        <v>178</v>
      </c>
      <c r="E22" s="38">
        <v>5986</v>
      </c>
      <c r="F22" s="14">
        <v>94.312423</v>
      </c>
      <c r="G22" s="15">
        <v>0.0202</v>
      </c>
      <c r="H22" s="16"/>
      <c r="J22" s="15" t="s">
        <v>210</v>
      </c>
      <c r="K22" s="15">
        <v>0.015300000000000001</v>
      </c>
    </row>
    <row r="23" spans="1:11" ht="12.75" customHeight="1">
      <c r="A23">
        <v>15</v>
      </c>
      <c r="B23" t="s">
        <v>214</v>
      </c>
      <c r="C23" t="s">
        <v>212</v>
      </c>
      <c r="D23" t="s">
        <v>207</v>
      </c>
      <c r="E23" s="38">
        <v>35000</v>
      </c>
      <c r="F23" s="14">
        <v>85.4</v>
      </c>
      <c r="G23" s="15">
        <v>0.0183</v>
      </c>
      <c r="H23" s="16"/>
      <c r="J23" s="15" t="s">
        <v>213</v>
      </c>
      <c r="K23" s="15">
        <v>0.008100000000000001</v>
      </c>
    </row>
    <row r="24" spans="1:11" ht="12.75" customHeight="1">
      <c r="A24">
        <v>16</v>
      </c>
      <c r="B24" t="s">
        <v>217</v>
      </c>
      <c r="C24" t="s">
        <v>215</v>
      </c>
      <c r="D24" t="s">
        <v>202</v>
      </c>
      <c r="E24" s="38">
        <v>50000</v>
      </c>
      <c r="F24" s="14">
        <v>84</v>
      </c>
      <c r="G24" s="15">
        <v>0.018000000000000002</v>
      </c>
      <c r="H24" s="16"/>
      <c r="J24" s="15" t="s">
        <v>216</v>
      </c>
      <c r="K24" s="15">
        <v>0.0062</v>
      </c>
    </row>
    <row r="25" spans="1:11" ht="12.75" customHeight="1">
      <c r="A25">
        <v>17</v>
      </c>
      <c r="B25" t="s">
        <v>220</v>
      </c>
      <c r="C25" t="s">
        <v>218</v>
      </c>
      <c r="D25" t="s">
        <v>188</v>
      </c>
      <c r="E25" s="38">
        <v>2500</v>
      </c>
      <c r="F25" s="14">
        <v>72.3875</v>
      </c>
      <c r="G25" s="15">
        <v>0.0155</v>
      </c>
      <c r="H25" s="16"/>
      <c r="J25" s="15" t="s">
        <v>219</v>
      </c>
      <c r="K25" s="15">
        <v>0.0051</v>
      </c>
    </row>
    <row r="26" spans="1:11" ht="12.75" customHeight="1">
      <c r="A26">
        <v>18</v>
      </c>
      <c r="B26" t="s">
        <v>222</v>
      </c>
      <c r="C26" t="s">
        <v>221</v>
      </c>
      <c r="D26" t="s">
        <v>175</v>
      </c>
      <c r="E26" s="38">
        <v>2850</v>
      </c>
      <c r="F26" s="14">
        <v>68.036625</v>
      </c>
      <c r="G26" s="15">
        <v>0.014499999999999999</v>
      </c>
      <c r="H26" s="16"/>
      <c r="J26" s="15" t="s">
        <v>152</v>
      </c>
      <c r="K26" s="15">
        <v>0.0002</v>
      </c>
    </row>
    <row r="27" spans="1:11" ht="12.75" customHeight="1">
      <c r="A27">
        <v>19</v>
      </c>
      <c r="B27" t="s">
        <v>224</v>
      </c>
      <c r="C27" t="s">
        <v>223</v>
      </c>
      <c r="D27" t="s">
        <v>188</v>
      </c>
      <c r="E27" s="38">
        <v>6197</v>
      </c>
      <c r="F27" s="14">
        <v>61.688037</v>
      </c>
      <c r="G27" s="15">
        <v>0.0132</v>
      </c>
      <c r="H27" s="16"/>
      <c r="J27" s="15" t="s">
        <v>42</v>
      </c>
      <c r="K27" s="15">
        <v>0.0904</v>
      </c>
    </row>
    <row r="28" spans="1:11" ht="12.75" customHeight="1">
      <c r="A28">
        <v>20</v>
      </c>
      <c r="B28" t="s">
        <v>226</v>
      </c>
      <c r="C28" t="s">
        <v>225</v>
      </c>
      <c r="D28" t="s">
        <v>191</v>
      </c>
      <c r="E28" s="38">
        <v>65500</v>
      </c>
      <c r="F28" s="14">
        <v>61.60275</v>
      </c>
      <c r="G28" s="15">
        <v>0.0132</v>
      </c>
      <c r="H28" s="16"/>
      <c r="J28" s="15"/>
      <c r="K28" s="15"/>
    </row>
    <row r="29" spans="1:8" ht="12.75" customHeight="1">
      <c r="A29">
        <v>21</v>
      </c>
      <c r="B29" t="s">
        <v>228</v>
      </c>
      <c r="C29" t="s">
        <v>227</v>
      </c>
      <c r="D29" t="s">
        <v>178</v>
      </c>
      <c r="E29" s="38">
        <v>3000</v>
      </c>
      <c r="F29" s="14">
        <v>56.0175</v>
      </c>
      <c r="G29" s="15">
        <v>0.012</v>
      </c>
      <c r="H29" s="16"/>
    </row>
    <row r="30" spans="1:8" ht="12.75" customHeight="1">
      <c r="A30">
        <v>22</v>
      </c>
      <c r="B30" t="s">
        <v>230</v>
      </c>
      <c r="C30" t="s">
        <v>229</v>
      </c>
      <c r="D30" t="s">
        <v>198</v>
      </c>
      <c r="E30" s="38">
        <v>42000</v>
      </c>
      <c r="F30" s="14">
        <v>54.138</v>
      </c>
      <c r="G30" s="15">
        <v>0.0116</v>
      </c>
      <c r="H30" s="16"/>
    </row>
    <row r="31" spans="1:8" ht="12.75" customHeight="1">
      <c r="A31">
        <v>23</v>
      </c>
      <c r="B31" t="s">
        <v>232</v>
      </c>
      <c r="C31" t="s">
        <v>231</v>
      </c>
      <c r="D31" t="s">
        <v>188</v>
      </c>
      <c r="E31" s="38">
        <v>6000</v>
      </c>
      <c r="F31" s="14">
        <v>53.208</v>
      </c>
      <c r="G31" s="15">
        <v>0.011399999999999999</v>
      </c>
      <c r="H31" s="16"/>
    </row>
    <row r="32" spans="1:8" ht="12.75" customHeight="1">
      <c r="A32">
        <v>24</v>
      </c>
      <c r="B32" t="s">
        <v>234</v>
      </c>
      <c r="C32" t="s">
        <v>233</v>
      </c>
      <c r="D32" t="s">
        <v>185</v>
      </c>
      <c r="E32" s="38">
        <v>3400</v>
      </c>
      <c r="F32" s="14">
        <v>52.1305</v>
      </c>
      <c r="G32" s="15">
        <v>0.0111</v>
      </c>
      <c r="H32" s="16"/>
    </row>
    <row r="33" spans="1:8" ht="12.75" customHeight="1">
      <c r="A33">
        <v>25</v>
      </c>
      <c r="B33" t="s">
        <v>236</v>
      </c>
      <c r="C33" t="s">
        <v>235</v>
      </c>
      <c r="D33" t="s">
        <v>202</v>
      </c>
      <c r="E33" s="38">
        <v>2616</v>
      </c>
      <c r="F33" s="14">
        <v>48.113472</v>
      </c>
      <c r="G33" s="15">
        <v>0.0103</v>
      </c>
      <c r="H33" s="16"/>
    </row>
    <row r="34" spans="1:8" ht="12.75" customHeight="1">
      <c r="A34">
        <v>26</v>
      </c>
      <c r="B34" t="s">
        <v>238</v>
      </c>
      <c r="C34" t="s">
        <v>237</v>
      </c>
      <c r="D34" t="s">
        <v>210</v>
      </c>
      <c r="E34" s="38">
        <v>40000</v>
      </c>
      <c r="F34" s="14">
        <v>44.96</v>
      </c>
      <c r="G34" s="15">
        <v>0.0096</v>
      </c>
      <c r="H34" s="16"/>
    </row>
    <row r="35" spans="1:8" ht="12.75" customHeight="1">
      <c r="A35">
        <v>27</v>
      </c>
      <c r="B35" t="s">
        <v>239</v>
      </c>
      <c r="C35" t="s">
        <v>148</v>
      </c>
      <c r="D35" t="s">
        <v>185</v>
      </c>
      <c r="E35" s="38">
        <v>10500</v>
      </c>
      <c r="F35" s="14">
        <v>41.7375</v>
      </c>
      <c r="G35" s="15">
        <v>0.0089</v>
      </c>
      <c r="H35" s="16"/>
    </row>
    <row r="36" spans="1:8" ht="12.75" customHeight="1">
      <c r="A36">
        <v>28</v>
      </c>
      <c r="B36" t="s">
        <v>241</v>
      </c>
      <c r="C36" t="s">
        <v>240</v>
      </c>
      <c r="D36" t="s">
        <v>198</v>
      </c>
      <c r="E36" s="38">
        <v>14500</v>
      </c>
      <c r="F36" s="14">
        <v>40.17225</v>
      </c>
      <c r="G36" s="15">
        <v>0.0086</v>
      </c>
      <c r="H36" s="16"/>
    </row>
    <row r="37" spans="1:8" ht="12.75" customHeight="1">
      <c r="A37">
        <v>29</v>
      </c>
      <c r="B37" t="s">
        <v>243</v>
      </c>
      <c r="C37" t="s">
        <v>242</v>
      </c>
      <c r="D37" t="s">
        <v>213</v>
      </c>
      <c r="E37" s="38">
        <v>13000</v>
      </c>
      <c r="F37" s="14">
        <v>37.8755</v>
      </c>
      <c r="G37" s="15">
        <v>0.008100000000000001</v>
      </c>
      <c r="H37" s="16"/>
    </row>
    <row r="38" spans="1:8" ht="12.75" customHeight="1">
      <c r="A38">
        <v>30</v>
      </c>
      <c r="B38" t="s">
        <v>245</v>
      </c>
      <c r="C38" t="s">
        <v>244</v>
      </c>
      <c r="D38" t="s">
        <v>191</v>
      </c>
      <c r="E38" s="38">
        <v>7000</v>
      </c>
      <c r="F38" s="14">
        <v>36.8165</v>
      </c>
      <c r="G38" s="15">
        <v>0.0079</v>
      </c>
      <c r="H38" s="16"/>
    </row>
    <row r="39" spans="1:8" ht="12.75" customHeight="1">
      <c r="A39">
        <v>31</v>
      </c>
      <c r="B39" t="s">
        <v>247</v>
      </c>
      <c r="C39" t="s">
        <v>246</v>
      </c>
      <c r="D39" t="s">
        <v>188</v>
      </c>
      <c r="E39" s="38">
        <v>10000</v>
      </c>
      <c r="F39" s="14">
        <v>36.585</v>
      </c>
      <c r="G39" s="15">
        <v>0.0078000000000000005</v>
      </c>
      <c r="H39" s="16"/>
    </row>
    <row r="40" spans="1:8" ht="12.75" customHeight="1">
      <c r="A40">
        <v>32</v>
      </c>
      <c r="B40" t="s">
        <v>249</v>
      </c>
      <c r="C40" t="s">
        <v>248</v>
      </c>
      <c r="D40" t="s">
        <v>188</v>
      </c>
      <c r="E40" s="38">
        <v>12000</v>
      </c>
      <c r="F40" s="14">
        <v>32.136</v>
      </c>
      <c r="G40" s="15">
        <v>0.0069</v>
      </c>
      <c r="H40" s="16"/>
    </row>
    <row r="41" spans="1:8" ht="12.75" customHeight="1">
      <c r="A41">
        <v>33</v>
      </c>
      <c r="B41" t="s">
        <v>251</v>
      </c>
      <c r="C41" t="s">
        <v>250</v>
      </c>
      <c r="D41" t="s">
        <v>216</v>
      </c>
      <c r="E41" s="38">
        <v>4652</v>
      </c>
      <c r="F41" s="14">
        <v>28.833096</v>
      </c>
      <c r="G41" s="15">
        <v>0.0062</v>
      </c>
      <c r="H41" s="16"/>
    </row>
    <row r="42" spans="1:8" ht="12.75" customHeight="1">
      <c r="A42">
        <v>34</v>
      </c>
      <c r="B42" t="s">
        <v>253</v>
      </c>
      <c r="C42" t="s">
        <v>252</v>
      </c>
      <c r="D42" t="s">
        <v>185</v>
      </c>
      <c r="E42" s="38">
        <v>4125</v>
      </c>
      <c r="F42" s="14">
        <v>28.235625</v>
      </c>
      <c r="G42" s="15">
        <v>0.006</v>
      </c>
      <c r="H42" s="16"/>
    </row>
    <row r="43" spans="1:8" ht="12.75" customHeight="1">
      <c r="A43">
        <v>35</v>
      </c>
      <c r="B43" t="s">
        <v>255</v>
      </c>
      <c r="C43" t="s">
        <v>254</v>
      </c>
      <c r="D43" t="s">
        <v>210</v>
      </c>
      <c r="E43" s="38">
        <v>34000</v>
      </c>
      <c r="F43" s="14">
        <v>26.792</v>
      </c>
      <c r="G43" s="15">
        <v>0.005699999999999999</v>
      </c>
      <c r="H43" s="16"/>
    </row>
    <row r="44" spans="1:8" ht="12.75" customHeight="1">
      <c r="A44">
        <v>36</v>
      </c>
      <c r="B44" t="s">
        <v>257</v>
      </c>
      <c r="C44" t="s">
        <v>256</v>
      </c>
      <c r="D44" t="s">
        <v>219</v>
      </c>
      <c r="E44" s="38">
        <v>22500</v>
      </c>
      <c r="F44" s="14">
        <v>23.70375</v>
      </c>
      <c r="G44" s="15">
        <v>0.0051</v>
      </c>
      <c r="H44" s="16"/>
    </row>
    <row r="45" spans="3:9" ht="12.75" customHeight="1">
      <c r="C45" s="18" t="s">
        <v>75</v>
      </c>
      <c r="D45" s="18"/>
      <c r="E45" s="39"/>
      <c r="F45" s="19">
        <f>SUM(F9:F44)</f>
        <v>4252.478033000001</v>
      </c>
      <c r="G45" s="20">
        <f>SUM(G9:G44)</f>
        <v>0.9094</v>
      </c>
      <c r="H45" s="21"/>
      <c r="I45" s="29"/>
    </row>
    <row r="46" spans="6:8" ht="12.75" customHeight="1">
      <c r="F46" s="14"/>
      <c r="G46" s="15"/>
      <c r="H46" s="16"/>
    </row>
    <row r="47" spans="3:8" ht="12.75" customHeight="1">
      <c r="C47" s="1" t="s">
        <v>131</v>
      </c>
      <c r="F47" s="14"/>
      <c r="G47" s="15"/>
      <c r="H47" s="16"/>
    </row>
    <row r="48" spans="3:8" ht="12.75" customHeight="1">
      <c r="C48" s="1" t="s">
        <v>132</v>
      </c>
      <c r="F48" s="14"/>
      <c r="G48" s="15"/>
      <c r="H48" s="16"/>
    </row>
    <row r="49" spans="1:8" ht="12.75" customHeight="1">
      <c r="A49">
        <v>37</v>
      </c>
      <c r="B49" t="s">
        <v>258</v>
      </c>
      <c r="C49" t="s">
        <v>218</v>
      </c>
      <c r="D49" t="s">
        <v>152</v>
      </c>
      <c r="E49" s="38">
        <v>98400</v>
      </c>
      <c r="F49" s="14">
        <v>0.983793</v>
      </c>
      <c r="G49" s="15">
        <v>0.0002</v>
      </c>
      <c r="H49" s="16">
        <v>41722</v>
      </c>
    </row>
    <row r="50" spans="3:9" ht="12.75" customHeight="1">
      <c r="C50" s="18" t="s">
        <v>75</v>
      </c>
      <c r="D50" s="18"/>
      <c r="E50" s="39"/>
      <c r="F50" s="19">
        <f>SUM(F49:F49)</f>
        <v>0.983793</v>
      </c>
      <c r="G50" s="20">
        <f>SUM(G49:G49)</f>
        <v>0.0002</v>
      </c>
      <c r="H50" s="21"/>
      <c r="I50" s="29"/>
    </row>
    <row r="51" spans="6:8" ht="12.75" customHeight="1">
      <c r="F51" s="14"/>
      <c r="G51" s="15"/>
      <c r="H51" s="16"/>
    </row>
    <row r="52" spans="3:8" ht="12.75" customHeight="1">
      <c r="C52" s="1" t="s">
        <v>139</v>
      </c>
      <c r="F52" s="14">
        <v>245.657125</v>
      </c>
      <c r="G52" s="15">
        <v>0.0525</v>
      </c>
      <c r="H52" s="16"/>
    </row>
    <row r="53" spans="3:9" ht="12.75" customHeight="1">
      <c r="C53" s="18" t="s">
        <v>75</v>
      </c>
      <c r="D53" s="18"/>
      <c r="E53" s="39"/>
      <c r="F53" s="19">
        <f>SUM(F52:F52)</f>
        <v>245.657125</v>
      </c>
      <c r="G53" s="20">
        <f>SUM(G52:G52)</f>
        <v>0.0525</v>
      </c>
      <c r="H53" s="21"/>
      <c r="I53" s="29"/>
    </row>
    <row r="54" spans="6:8" ht="12.75" customHeight="1">
      <c r="F54" s="14"/>
      <c r="G54" s="15"/>
      <c r="H54" s="16"/>
    </row>
    <row r="55" spans="3:8" ht="12.75" customHeight="1">
      <c r="C55" s="1" t="s">
        <v>140</v>
      </c>
      <c r="F55" s="14"/>
      <c r="G55" s="15"/>
      <c r="H55" s="16"/>
    </row>
    <row r="56" spans="3:8" ht="12.75" customHeight="1">
      <c r="C56" s="1" t="s">
        <v>141</v>
      </c>
      <c r="F56" s="14">
        <v>177.851617</v>
      </c>
      <c r="G56" s="15">
        <v>0.0379</v>
      </c>
      <c r="H56" s="16"/>
    </row>
    <row r="57" spans="3:9" ht="12.75" customHeight="1">
      <c r="C57" s="18" t="s">
        <v>75</v>
      </c>
      <c r="D57" s="18"/>
      <c r="E57" s="39"/>
      <c r="F57" s="19">
        <f>SUM(F56:F56)</f>
        <v>177.851617</v>
      </c>
      <c r="G57" s="20">
        <f>SUM(G56:G56)</f>
        <v>0.0379</v>
      </c>
      <c r="H57" s="21"/>
      <c r="I57" s="29"/>
    </row>
    <row r="58" spans="3:9" ht="12.75" customHeight="1">
      <c r="C58" s="22" t="s">
        <v>142</v>
      </c>
      <c r="D58" s="22"/>
      <c r="E58" s="40"/>
      <c r="F58" s="23">
        <f>SUM(F45,F50,F53,F57)</f>
        <v>4676.970568000002</v>
      </c>
      <c r="G58" s="24">
        <f>SUM(G45,G50,G53,G57)</f>
        <v>1</v>
      </c>
      <c r="H58" s="25"/>
      <c r="I58" s="30"/>
    </row>
    <row r="59" ht="12.75" customHeight="1"/>
    <row r="60" ht="12.75" customHeight="1">
      <c r="C60" s="1" t="s">
        <v>417</v>
      </c>
    </row>
    <row r="61" ht="12.75" customHeight="1">
      <c r="C61" s="1" t="s">
        <v>418</v>
      </c>
    </row>
    <row r="62" ht="12.75" customHeight="1">
      <c r="C62" s="1"/>
    </row>
    <row r="63" ht="12.75" customHeight="1"/>
    <row r="64" spans="3:11" ht="12.75" customHeight="1">
      <c r="C64" s="60" t="s">
        <v>419</v>
      </c>
      <c r="D64" s="43"/>
      <c r="E64" s="60"/>
      <c r="F64" s="61"/>
      <c r="G64" s="62"/>
      <c r="H64" s="63"/>
      <c r="I64" s="60"/>
      <c r="K64" s="15"/>
    </row>
    <row r="65" spans="3:11" ht="12.75" customHeight="1">
      <c r="C65" s="60" t="s">
        <v>452</v>
      </c>
      <c r="D65" s="43" t="s">
        <v>421</v>
      </c>
      <c r="E65" s="60"/>
      <c r="F65" s="61"/>
      <c r="G65" s="62"/>
      <c r="H65" s="63"/>
      <c r="I65" s="60"/>
      <c r="K65" s="15"/>
    </row>
    <row r="66" spans="3:11" ht="12.75" customHeight="1">
      <c r="C66" s="42" t="s">
        <v>519</v>
      </c>
      <c r="D66" s="43"/>
      <c r="E66" s="60"/>
      <c r="F66" s="61"/>
      <c r="G66" s="62"/>
      <c r="H66" s="63"/>
      <c r="I66" s="60"/>
      <c r="K66" s="15"/>
    </row>
    <row r="67" spans="3:11" ht="12.75" customHeight="1">
      <c r="C67" s="64" t="s">
        <v>453</v>
      </c>
      <c r="D67" s="65">
        <v>9.49</v>
      </c>
      <c r="E67"/>
      <c r="F67" s="66"/>
      <c r="G67" s="62"/>
      <c r="H67" s="63"/>
      <c r="I67" s="60"/>
      <c r="K67" s="15"/>
    </row>
    <row r="68" spans="3:11" ht="12.75" customHeight="1">
      <c r="C68" s="64" t="s">
        <v>454</v>
      </c>
      <c r="D68" s="65">
        <v>9.49</v>
      </c>
      <c r="E68"/>
      <c r="F68" s="66"/>
      <c r="G68" s="62"/>
      <c r="H68" s="63"/>
      <c r="I68" s="60"/>
      <c r="K68" s="15"/>
    </row>
    <row r="69" spans="3:11" ht="12.75" customHeight="1">
      <c r="C69" s="64" t="s">
        <v>455</v>
      </c>
      <c r="D69" s="65">
        <v>9.54</v>
      </c>
      <c r="E69"/>
      <c r="F69" s="66"/>
      <c r="G69" s="62"/>
      <c r="H69" s="63"/>
      <c r="I69" s="60"/>
      <c r="K69" s="15"/>
    </row>
    <row r="70" spans="3:11" ht="12.75" customHeight="1">
      <c r="C70" s="64" t="s">
        <v>456</v>
      </c>
      <c r="D70" s="65">
        <v>9.54</v>
      </c>
      <c r="E70"/>
      <c r="F70" s="66"/>
      <c r="G70" s="62"/>
      <c r="H70" s="63"/>
      <c r="I70" s="60"/>
      <c r="K70" s="15"/>
    </row>
    <row r="71" spans="3:11" ht="12.75" customHeight="1">
      <c r="C71" s="44" t="s">
        <v>520</v>
      </c>
      <c r="D71" s="67"/>
      <c r="E71" s="67"/>
      <c r="F71" s="68"/>
      <c r="G71" s="69"/>
      <c r="H71" s="63"/>
      <c r="I71" s="67"/>
      <c r="K71" s="15"/>
    </row>
    <row r="72" spans="3:11" ht="12.75" customHeight="1">
      <c r="C72" s="64" t="s">
        <v>453</v>
      </c>
      <c r="D72" s="65">
        <v>9.76</v>
      </c>
      <c r="E72" s="67"/>
      <c r="F72" s="61"/>
      <c r="G72" s="62"/>
      <c r="H72" s="63"/>
      <c r="I72" s="60"/>
      <c r="K72" s="15"/>
    </row>
    <row r="73" spans="3:11" ht="12.75" customHeight="1">
      <c r="C73" s="64" t="s">
        <v>454</v>
      </c>
      <c r="D73" s="65">
        <v>9.76</v>
      </c>
      <c r="E73" s="67"/>
      <c r="F73" s="61"/>
      <c r="G73" s="62"/>
      <c r="H73" s="63"/>
      <c r="I73" s="60"/>
      <c r="K73" s="15"/>
    </row>
    <row r="74" spans="3:11" ht="12.75" customHeight="1">
      <c r="C74" s="64" t="s">
        <v>455</v>
      </c>
      <c r="D74" s="65">
        <v>9.83</v>
      </c>
      <c r="E74" s="67"/>
      <c r="F74" s="61"/>
      <c r="G74" s="62"/>
      <c r="H74" s="63"/>
      <c r="I74" s="60"/>
      <c r="K74" s="15"/>
    </row>
    <row r="75" spans="3:11" ht="12.75" customHeight="1">
      <c r="C75" s="64" t="s">
        <v>456</v>
      </c>
      <c r="D75" s="65">
        <v>9.83</v>
      </c>
      <c r="E75" s="67"/>
      <c r="F75" s="61"/>
      <c r="G75" s="62"/>
      <c r="H75" s="63"/>
      <c r="I75" s="60"/>
      <c r="K75" s="15"/>
    </row>
    <row r="76" spans="3:11" ht="12.75" customHeight="1">
      <c r="C76" s="64"/>
      <c r="D76" s="70"/>
      <c r="E76" s="67"/>
      <c r="F76" s="61"/>
      <c r="G76" s="62"/>
      <c r="H76" s="63"/>
      <c r="I76" s="60"/>
      <c r="K76" s="15"/>
    </row>
    <row r="77" spans="3:11" ht="12.75" customHeight="1">
      <c r="C77" s="60" t="s">
        <v>433</v>
      </c>
      <c r="D77" s="71"/>
      <c r="E77" s="67"/>
      <c r="F77" s="61"/>
      <c r="G77" s="62"/>
      <c r="H77" s="63"/>
      <c r="I77" s="60"/>
      <c r="K77" s="15"/>
    </row>
    <row r="78" spans="3:11" ht="12.75" customHeight="1">
      <c r="C78" s="72" t="s">
        <v>521</v>
      </c>
      <c r="D78" s="67"/>
      <c r="E78" s="72"/>
      <c r="F78" s="67"/>
      <c r="G78" s="67"/>
      <c r="H78" s="67"/>
      <c r="I78" s="67"/>
      <c r="J78" s="73"/>
      <c r="K78" s="74"/>
    </row>
    <row r="79" spans="3:11" ht="12.75" customHeight="1">
      <c r="C79" s="75" t="s">
        <v>457</v>
      </c>
      <c r="D79" s="75" t="s">
        <v>458</v>
      </c>
      <c r="E79" s="75" t="s">
        <v>459</v>
      </c>
      <c r="F79" s="75" t="s">
        <v>460</v>
      </c>
      <c r="G79" s="75" t="s">
        <v>461</v>
      </c>
      <c r="H79" s="75" t="s">
        <v>462</v>
      </c>
      <c r="I79" s="75" t="s">
        <v>463</v>
      </c>
      <c r="J79" s="73"/>
      <c r="K79" s="74"/>
    </row>
    <row r="80" spans="3:11" ht="12.75" customHeight="1">
      <c r="C80" s="67" t="s">
        <v>464</v>
      </c>
      <c r="D80" s="47" t="s">
        <v>421</v>
      </c>
      <c r="E80" s="47" t="s">
        <v>421</v>
      </c>
      <c r="F80" s="47" t="s">
        <v>421</v>
      </c>
      <c r="G80" s="47" t="s">
        <v>421</v>
      </c>
      <c r="H80" s="47" t="s">
        <v>421</v>
      </c>
      <c r="I80" s="47" t="s">
        <v>421</v>
      </c>
      <c r="J80" s="73"/>
      <c r="K80" s="74"/>
    </row>
    <row r="81" spans="3:11" ht="12.75" customHeight="1">
      <c r="C81" s="67" t="s">
        <v>465</v>
      </c>
      <c r="D81" s="47" t="s">
        <v>421</v>
      </c>
      <c r="E81" s="47" t="s">
        <v>421</v>
      </c>
      <c r="F81" s="47" t="s">
        <v>421</v>
      </c>
      <c r="G81" s="47" t="s">
        <v>421</v>
      </c>
      <c r="H81" s="47" t="s">
        <v>421</v>
      </c>
      <c r="I81" s="47" t="s">
        <v>421</v>
      </c>
      <c r="J81" s="73"/>
      <c r="K81" s="74"/>
    </row>
    <row r="82" spans="3:11" ht="12.75" customHeight="1">
      <c r="C82" s="76"/>
      <c r="D82" s="70"/>
      <c r="E82" s="67"/>
      <c r="F82" s="68"/>
      <c r="G82" s="69"/>
      <c r="H82" s="67"/>
      <c r="I82" s="67"/>
      <c r="J82" s="73"/>
      <c r="K82" s="74"/>
    </row>
    <row r="83" spans="3:11" ht="12.75" customHeight="1">
      <c r="C83" s="72" t="s">
        <v>522</v>
      </c>
      <c r="D83" s="67"/>
      <c r="E83" s="67"/>
      <c r="F83" s="67"/>
      <c r="G83" s="67"/>
      <c r="H83" s="67"/>
      <c r="I83" s="67"/>
      <c r="J83" s="73"/>
      <c r="K83" s="74"/>
    </row>
    <row r="84" spans="3:11" ht="12.75" customHeight="1">
      <c r="C84" s="75" t="s">
        <v>457</v>
      </c>
      <c r="D84" s="75" t="s">
        <v>458</v>
      </c>
      <c r="E84" s="75" t="s">
        <v>466</v>
      </c>
      <c r="F84" s="75" t="s">
        <v>467</v>
      </c>
      <c r="G84" s="75" t="s">
        <v>468</v>
      </c>
      <c r="H84" s="75" t="s">
        <v>469</v>
      </c>
      <c r="I84" s="67"/>
      <c r="J84" s="73"/>
      <c r="K84" s="74"/>
    </row>
    <row r="85" spans="3:11" ht="12.75" customHeight="1">
      <c r="C85" s="77" t="s">
        <v>464</v>
      </c>
      <c r="D85" s="78" t="s">
        <v>421</v>
      </c>
      <c r="E85" s="78" t="s">
        <v>421</v>
      </c>
      <c r="F85" s="78" t="s">
        <v>421</v>
      </c>
      <c r="G85" s="78" t="s">
        <v>421</v>
      </c>
      <c r="H85" s="78" t="s">
        <v>421</v>
      </c>
      <c r="I85" s="47"/>
      <c r="J85" s="73"/>
      <c r="K85" s="74"/>
    </row>
    <row r="86" spans="3:11" ht="12.75" customHeight="1">
      <c r="C86" s="77" t="s">
        <v>465</v>
      </c>
      <c r="D86" s="78" t="s">
        <v>421</v>
      </c>
      <c r="E86" s="78" t="s">
        <v>421</v>
      </c>
      <c r="F86" s="78" t="s">
        <v>421</v>
      </c>
      <c r="G86" s="78" t="s">
        <v>421</v>
      </c>
      <c r="H86" s="78" t="s">
        <v>421</v>
      </c>
      <c r="I86" s="47"/>
      <c r="J86" s="73"/>
      <c r="K86" s="74"/>
    </row>
    <row r="87" spans="3:11" ht="12.75" customHeight="1">
      <c r="C87" s="81"/>
      <c r="D87" s="82"/>
      <c r="E87" s="82"/>
      <c r="F87" s="82"/>
      <c r="G87" s="81"/>
      <c r="H87" s="83"/>
      <c r="I87" s="79"/>
      <c r="J87" s="73"/>
      <c r="K87" s="74"/>
    </row>
    <row r="88" spans="3:11" ht="12.75" customHeight="1">
      <c r="C88" s="72" t="s">
        <v>523</v>
      </c>
      <c r="D88" s="67"/>
      <c r="E88" s="72"/>
      <c r="F88" s="67"/>
      <c r="G88" s="67"/>
      <c r="H88" s="67"/>
      <c r="I88" s="67"/>
      <c r="J88" s="73"/>
      <c r="K88" s="74"/>
    </row>
    <row r="89" spans="3:11" ht="12.75" customHeight="1">
      <c r="C89" s="75" t="s">
        <v>457</v>
      </c>
      <c r="D89" s="75" t="s">
        <v>458</v>
      </c>
      <c r="E89" s="75" t="s">
        <v>459</v>
      </c>
      <c r="F89" s="84" t="s">
        <v>470</v>
      </c>
      <c r="G89" s="75" t="s">
        <v>471</v>
      </c>
      <c r="H89" s="75" t="s">
        <v>472</v>
      </c>
      <c r="I89" s="67"/>
      <c r="J89" s="73"/>
      <c r="K89" s="74"/>
    </row>
    <row r="90" spans="3:11" ht="12.75" customHeight="1">
      <c r="C90" s="67" t="s">
        <v>464</v>
      </c>
      <c r="D90" s="47" t="s">
        <v>421</v>
      </c>
      <c r="E90" s="47" t="s">
        <v>421</v>
      </c>
      <c r="F90" s="47" t="s">
        <v>421</v>
      </c>
      <c r="G90" s="47" t="s">
        <v>421</v>
      </c>
      <c r="H90" s="47" t="s">
        <v>421</v>
      </c>
      <c r="I90" s="67"/>
      <c r="J90" s="73"/>
      <c r="K90" s="74"/>
    </row>
    <row r="91" spans="3:11" ht="12.75" customHeight="1">
      <c r="C91" s="67" t="s">
        <v>465</v>
      </c>
      <c r="D91" s="47" t="s">
        <v>421</v>
      </c>
      <c r="E91" s="47" t="s">
        <v>421</v>
      </c>
      <c r="F91" s="47" t="s">
        <v>421</v>
      </c>
      <c r="G91" s="47" t="s">
        <v>421</v>
      </c>
      <c r="H91" s="47" t="s">
        <v>421</v>
      </c>
      <c r="I91" s="67"/>
      <c r="J91" s="73"/>
      <c r="K91" s="74"/>
    </row>
    <row r="92" spans="3:11" ht="12.75" customHeight="1">
      <c r="C92" s="81"/>
      <c r="D92" s="82"/>
      <c r="E92" s="82"/>
      <c r="F92" s="82"/>
      <c r="G92" s="81"/>
      <c r="H92" s="83"/>
      <c r="I92" s="67"/>
      <c r="J92" s="73"/>
      <c r="K92" s="74"/>
    </row>
    <row r="93" spans="3:11" ht="12.75" customHeight="1">
      <c r="C93" s="72" t="s">
        <v>524</v>
      </c>
      <c r="D93" s="67"/>
      <c r="E93" s="85"/>
      <c r="F93" s="67"/>
      <c r="G93" s="67"/>
      <c r="H93" s="83"/>
      <c r="I93" s="67"/>
      <c r="J93" s="73"/>
      <c r="K93" s="74"/>
    </row>
    <row r="94" spans="3:11" ht="12.75" customHeight="1">
      <c r="C94" s="75" t="s">
        <v>457</v>
      </c>
      <c r="D94" s="75" t="s">
        <v>458</v>
      </c>
      <c r="E94" s="75" t="s">
        <v>473</v>
      </c>
      <c r="F94" s="86" t="s">
        <v>474</v>
      </c>
      <c r="G94" s="75" t="s">
        <v>475</v>
      </c>
      <c r="H94" s="75" t="s">
        <v>469</v>
      </c>
      <c r="I94" s="67"/>
      <c r="J94" s="73"/>
      <c r="K94" s="74"/>
    </row>
    <row r="95" spans="3:11" ht="12.75" customHeight="1">
      <c r="C95" s="77" t="s">
        <v>464</v>
      </c>
      <c r="D95" s="78" t="s">
        <v>421</v>
      </c>
      <c r="E95" s="78" t="s">
        <v>421</v>
      </c>
      <c r="F95" s="78" t="s">
        <v>421</v>
      </c>
      <c r="G95" s="78" t="s">
        <v>421</v>
      </c>
      <c r="H95" s="78" t="s">
        <v>421</v>
      </c>
      <c r="I95" s="79"/>
      <c r="J95" s="73"/>
      <c r="K95" s="74"/>
    </row>
    <row r="96" spans="3:11" ht="12.75" customHeight="1">
      <c r="C96" s="77" t="s">
        <v>465</v>
      </c>
      <c r="D96" s="78" t="s">
        <v>421</v>
      </c>
      <c r="E96" s="78" t="s">
        <v>421</v>
      </c>
      <c r="F96" s="78" t="s">
        <v>421</v>
      </c>
      <c r="G96" s="78" t="s">
        <v>421</v>
      </c>
      <c r="H96" s="78" t="s">
        <v>421</v>
      </c>
      <c r="I96" s="79"/>
      <c r="J96" s="73"/>
      <c r="K96" s="74"/>
    </row>
    <row r="97" spans="3:11" ht="12.75">
      <c r="C97" s="67"/>
      <c r="D97" s="88"/>
      <c r="E97" s="89"/>
      <c r="F97" s="90"/>
      <c r="G97" s="88"/>
      <c r="H97" s="88"/>
      <c r="I97" s="67"/>
      <c r="K97" s="15"/>
    </row>
    <row r="98" spans="3:11" ht="12.75">
      <c r="C98" s="67" t="s">
        <v>451</v>
      </c>
      <c r="D98" s="47" t="s">
        <v>421</v>
      </c>
      <c r="E98" s="67"/>
      <c r="F98" s="61"/>
      <c r="G98" s="62"/>
      <c r="H98" s="63"/>
      <c r="I98" s="60"/>
      <c r="K98" s="15"/>
    </row>
    <row r="99" spans="3:11" ht="12.75">
      <c r="C99" s="60" t="s">
        <v>435</v>
      </c>
      <c r="D99" s="47" t="s">
        <v>421</v>
      </c>
      <c r="E99" s="67"/>
      <c r="F99" s="61"/>
      <c r="G99" s="62"/>
      <c r="H99" s="63"/>
      <c r="I99" s="60"/>
      <c r="K99" s="15"/>
    </row>
    <row r="100" spans="3:11" ht="12.75">
      <c r="C100" s="67" t="s">
        <v>477</v>
      </c>
      <c r="D100" s="91">
        <v>1.65</v>
      </c>
      <c r="E100" s="67"/>
      <c r="F100" s="61"/>
      <c r="G100" s="62"/>
      <c r="H100" s="63"/>
      <c r="I100" s="60"/>
      <c r="K100" s="15"/>
    </row>
    <row r="101" spans="3:11" ht="12.75">
      <c r="C101" s="67" t="s">
        <v>478</v>
      </c>
      <c r="D101" s="67"/>
      <c r="E101" s="67"/>
      <c r="F101" s="61"/>
      <c r="G101" s="62"/>
      <c r="H101" s="63"/>
      <c r="I101" s="60"/>
      <c r="K101" s="15"/>
    </row>
    <row r="102" spans="3:11" ht="12.75">
      <c r="C102" s="92" t="s">
        <v>438</v>
      </c>
      <c r="D102" s="49" t="s">
        <v>439</v>
      </c>
      <c r="E102" s="49" t="s">
        <v>440</v>
      </c>
      <c r="F102" s="61"/>
      <c r="G102" s="62"/>
      <c r="H102" s="63"/>
      <c r="I102" s="60"/>
      <c r="K102" s="15"/>
    </row>
    <row r="103" spans="3:11" ht="12.75">
      <c r="C103" s="64" t="s">
        <v>479</v>
      </c>
      <c r="D103" s="93" t="s">
        <v>480</v>
      </c>
      <c r="E103" s="93" t="s">
        <v>480</v>
      </c>
      <c r="F103" s="61"/>
      <c r="G103" s="62"/>
      <c r="H103" s="63"/>
      <c r="I103" s="60"/>
      <c r="K103" s="15"/>
    </row>
    <row r="104" spans="3:11" ht="12.75">
      <c r="C104" s="64" t="s">
        <v>481</v>
      </c>
      <c r="D104" s="93" t="s">
        <v>480</v>
      </c>
      <c r="E104" s="93" t="s">
        <v>480</v>
      </c>
      <c r="F104" s="61"/>
      <c r="G104" s="62"/>
      <c r="H104" s="63"/>
      <c r="I104" s="60"/>
      <c r="K104" s="15"/>
    </row>
    <row r="105" spans="3:11" ht="12.75">
      <c r="C105" s="67" t="s">
        <v>482</v>
      </c>
      <c r="D105" s="67"/>
      <c r="E105" s="67"/>
      <c r="F105" s="61"/>
      <c r="G105" s="62"/>
      <c r="H105" s="63"/>
      <c r="I105" s="60"/>
      <c r="K105" s="15"/>
    </row>
    <row r="106" spans="3:11" ht="12.75">
      <c r="C106" s="67" t="s">
        <v>442</v>
      </c>
      <c r="D106" s="60"/>
      <c r="E106" s="60"/>
      <c r="F106" s="60"/>
      <c r="G106" s="62"/>
      <c r="H106" s="63"/>
      <c r="I106" s="60"/>
      <c r="K106" s="15"/>
    </row>
    <row r="107" ht="12.75">
      <c r="K107" s="33"/>
    </row>
    <row r="108" ht="12.75">
      <c r="K108" s="33"/>
    </row>
    <row r="109" ht="12.75">
      <c r="K109" s="3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59.28125" style="0" customWidth="1"/>
    <col min="4" max="4" width="22.421875" style="0" customWidth="1"/>
    <col min="5" max="5" width="22.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33" customWidth="1"/>
    <col min="12" max="12" width="15.140625" style="27" customWidth="1"/>
  </cols>
  <sheetData>
    <row r="1" spans="1:8" ht="18.75">
      <c r="A1" s="2"/>
      <c r="B1" s="2"/>
      <c r="C1" s="132" t="s">
        <v>259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173</v>
      </c>
      <c r="F7" s="14"/>
      <c r="G7" s="15"/>
      <c r="H7" s="16"/>
    </row>
    <row r="8" spans="3:8" ht="12.75" customHeight="1">
      <c r="C8" s="1" t="s">
        <v>132</v>
      </c>
      <c r="F8" s="14"/>
      <c r="G8" s="15"/>
      <c r="H8" s="16"/>
    </row>
    <row r="9" spans="1:8" ht="12.75" customHeight="1">
      <c r="A9">
        <v>1</v>
      </c>
      <c r="B9" t="s">
        <v>176</v>
      </c>
      <c r="C9" t="s">
        <v>174</v>
      </c>
      <c r="D9" t="s">
        <v>175</v>
      </c>
      <c r="E9" s="38">
        <v>68200</v>
      </c>
      <c r="F9" s="14">
        <v>223.4573</v>
      </c>
      <c r="G9" s="15">
        <v>0.0576</v>
      </c>
      <c r="H9" s="16"/>
    </row>
    <row r="10" spans="1:11" ht="12.75" customHeight="1">
      <c r="A10">
        <v>2</v>
      </c>
      <c r="B10" t="s">
        <v>179</v>
      </c>
      <c r="C10" t="s">
        <v>177</v>
      </c>
      <c r="D10" t="s">
        <v>178</v>
      </c>
      <c r="E10" s="38">
        <v>5800</v>
      </c>
      <c r="F10" s="14">
        <v>221.8413</v>
      </c>
      <c r="G10" s="15">
        <v>0.0572</v>
      </c>
      <c r="H10" s="16"/>
      <c r="J10" s="17" t="s">
        <v>16</v>
      </c>
      <c r="K10" s="34" t="s">
        <v>17</v>
      </c>
    </row>
    <row r="11" spans="1:11" ht="12.75" customHeight="1">
      <c r="A11">
        <v>3</v>
      </c>
      <c r="B11" t="s">
        <v>182</v>
      </c>
      <c r="C11" t="s">
        <v>180</v>
      </c>
      <c r="D11" t="s">
        <v>181</v>
      </c>
      <c r="E11" s="38">
        <v>22900</v>
      </c>
      <c r="F11" s="14">
        <v>183.18855</v>
      </c>
      <c r="G11" s="15">
        <v>0.0472</v>
      </c>
      <c r="H11" s="16"/>
      <c r="J11" s="15" t="s">
        <v>36</v>
      </c>
      <c r="K11" s="33">
        <v>0.2566</v>
      </c>
    </row>
    <row r="12" spans="1:11" ht="12.75" customHeight="1">
      <c r="A12">
        <v>4</v>
      </c>
      <c r="B12" t="s">
        <v>190</v>
      </c>
      <c r="C12" t="s">
        <v>68</v>
      </c>
      <c r="D12" t="s">
        <v>185</v>
      </c>
      <c r="E12" s="38">
        <v>14000</v>
      </c>
      <c r="F12" s="14">
        <v>146.139</v>
      </c>
      <c r="G12" s="15">
        <v>0.0377</v>
      </c>
      <c r="H12" s="16"/>
      <c r="J12" s="15" t="s">
        <v>178</v>
      </c>
      <c r="K12" s="33">
        <v>0.1349</v>
      </c>
    </row>
    <row r="13" spans="1:11" ht="12.75" customHeight="1">
      <c r="A13">
        <v>5</v>
      </c>
      <c r="B13" t="s">
        <v>189</v>
      </c>
      <c r="C13" t="s">
        <v>187</v>
      </c>
      <c r="D13" t="s">
        <v>178</v>
      </c>
      <c r="E13" s="38">
        <v>6000</v>
      </c>
      <c r="F13" s="14">
        <v>136.545</v>
      </c>
      <c r="G13" s="15">
        <v>0.0352</v>
      </c>
      <c r="H13" s="16"/>
      <c r="J13" s="15" t="s">
        <v>185</v>
      </c>
      <c r="K13" s="33">
        <v>0.0774</v>
      </c>
    </row>
    <row r="14" spans="1:11" ht="12.75" customHeight="1">
      <c r="A14">
        <v>6</v>
      </c>
      <c r="B14" t="s">
        <v>186</v>
      </c>
      <c r="C14" t="s">
        <v>183</v>
      </c>
      <c r="D14" t="s">
        <v>184</v>
      </c>
      <c r="E14" s="38">
        <v>12200</v>
      </c>
      <c r="F14" s="14">
        <v>135.3773</v>
      </c>
      <c r="G14" s="15">
        <v>0.0349</v>
      </c>
      <c r="H14" s="16"/>
      <c r="J14" s="15" t="s">
        <v>175</v>
      </c>
      <c r="K14" s="33">
        <v>0.0678</v>
      </c>
    </row>
    <row r="15" spans="1:11" ht="12.75" customHeight="1">
      <c r="A15">
        <v>7</v>
      </c>
      <c r="B15" t="s">
        <v>192</v>
      </c>
      <c r="C15" t="s">
        <v>134</v>
      </c>
      <c r="D15" t="s">
        <v>191</v>
      </c>
      <c r="E15" s="38">
        <v>16200</v>
      </c>
      <c r="F15" s="14">
        <v>132.7266</v>
      </c>
      <c r="G15" s="15">
        <v>0.0342</v>
      </c>
      <c r="H15" s="16"/>
      <c r="J15" s="15" t="s">
        <v>33</v>
      </c>
      <c r="K15" s="33">
        <v>0.0616</v>
      </c>
    </row>
    <row r="16" spans="1:11" ht="12.75" customHeight="1">
      <c r="A16">
        <v>8</v>
      </c>
      <c r="B16" t="s">
        <v>194</v>
      </c>
      <c r="C16" t="s">
        <v>193</v>
      </c>
      <c r="D16" t="s">
        <v>185</v>
      </c>
      <c r="E16" s="38">
        <v>13100</v>
      </c>
      <c r="F16" s="14">
        <v>87.7176</v>
      </c>
      <c r="G16" s="15">
        <v>0.0226</v>
      </c>
      <c r="H16" s="16"/>
      <c r="J16" s="15" t="s">
        <v>188</v>
      </c>
      <c r="K16" s="33">
        <v>0.050300000000000004</v>
      </c>
    </row>
    <row r="17" spans="1:11" ht="12.75" customHeight="1">
      <c r="A17">
        <v>9</v>
      </c>
      <c r="B17" t="s">
        <v>203</v>
      </c>
      <c r="C17" t="s">
        <v>200</v>
      </c>
      <c r="D17" t="s">
        <v>201</v>
      </c>
      <c r="E17" s="38">
        <v>20000</v>
      </c>
      <c r="F17" s="14">
        <v>83.39</v>
      </c>
      <c r="G17" s="15">
        <v>0.0215</v>
      </c>
      <c r="H17" s="16"/>
      <c r="J17" s="15" t="s">
        <v>181</v>
      </c>
      <c r="K17" s="33">
        <v>0.0472</v>
      </c>
    </row>
    <row r="18" spans="1:11" ht="12.75" customHeight="1">
      <c r="A18">
        <v>10</v>
      </c>
      <c r="B18" t="s">
        <v>205</v>
      </c>
      <c r="C18" t="s">
        <v>204</v>
      </c>
      <c r="D18" t="s">
        <v>198</v>
      </c>
      <c r="E18" s="38">
        <v>28020</v>
      </c>
      <c r="F18" s="14">
        <v>80.58552</v>
      </c>
      <c r="G18" s="15">
        <v>0.0208</v>
      </c>
      <c r="H18" s="16"/>
      <c r="J18" s="15" t="s">
        <v>191</v>
      </c>
      <c r="K18" s="33">
        <v>0.0425</v>
      </c>
    </row>
    <row r="19" spans="1:11" ht="12.75" customHeight="1">
      <c r="A19">
        <v>11</v>
      </c>
      <c r="B19" t="s">
        <v>196</v>
      </c>
      <c r="C19" t="s">
        <v>195</v>
      </c>
      <c r="D19" t="s">
        <v>188</v>
      </c>
      <c r="E19" s="38">
        <v>20000</v>
      </c>
      <c r="F19" s="14">
        <v>76.86</v>
      </c>
      <c r="G19" s="15">
        <v>0.019799999999999998</v>
      </c>
      <c r="H19" s="16"/>
      <c r="J19" s="15" t="s">
        <v>198</v>
      </c>
      <c r="K19" s="33">
        <v>0.0394</v>
      </c>
    </row>
    <row r="20" spans="1:11" ht="12.75" customHeight="1">
      <c r="A20">
        <v>12</v>
      </c>
      <c r="B20" t="s">
        <v>208</v>
      </c>
      <c r="C20" t="s">
        <v>206</v>
      </c>
      <c r="D20" t="s">
        <v>178</v>
      </c>
      <c r="E20" s="38">
        <v>11000</v>
      </c>
      <c r="F20" s="14">
        <v>65.6975</v>
      </c>
      <c r="G20" s="15">
        <v>0.0169</v>
      </c>
      <c r="H20" s="16"/>
      <c r="J20" s="15" t="s">
        <v>184</v>
      </c>
      <c r="K20" s="33">
        <v>0.0349</v>
      </c>
    </row>
    <row r="21" spans="1:11" ht="12.75" customHeight="1">
      <c r="A21">
        <v>13</v>
      </c>
      <c r="B21" t="s">
        <v>199</v>
      </c>
      <c r="C21" t="s">
        <v>197</v>
      </c>
      <c r="D21" t="s">
        <v>188</v>
      </c>
      <c r="E21" s="38">
        <v>10000</v>
      </c>
      <c r="F21" s="14">
        <v>64.47</v>
      </c>
      <c r="G21" s="15">
        <v>0.0166</v>
      </c>
      <c r="H21" s="16"/>
      <c r="J21" s="15" t="s">
        <v>201</v>
      </c>
      <c r="K21" s="33">
        <v>0.0215</v>
      </c>
    </row>
    <row r="22" spans="1:11" ht="12.75" customHeight="1">
      <c r="A22">
        <v>14</v>
      </c>
      <c r="B22" t="s">
        <v>228</v>
      </c>
      <c r="C22" t="s">
        <v>227</v>
      </c>
      <c r="D22" t="s">
        <v>178</v>
      </c>
      <c r="E22" s="38">
        <v>2900</v>
      </c>
      <c r="F22" s="14">
        <v>54.15025</v>
      </c>
      <c r="G22" s="15">
        <v>0.013999999999999999</v>
      </c>
      <c r="H22" s="16"/>
      <c r="J22" s="15" t="s">
        <v>207</v>
      </c>
      <c r="K22" s="33">
        <v>0.0101</v>
      </c>
    </row>
    <row r="23" spans="1:11" ht="12.75" customHeight="1">
      <c r="A23">
        <v>15</v>
      </c>
      <c r="B23" t="s">
        <v>211</v>
      </c>
      <c r="C23" t="s">
        <v>209</v>
      </c>
      <c r="D23" t="s">
        <v>178</v>
      </c>
      <c r="E23" s="38">
        <v>2844</v>
      </c>
      <c r="F23" s="14">
        <v>44.808642</v>
      </c>
      <c r="G23" s="15">
        <v>0.0116</v>
      </c>
      <c r="H23" s="16"/>
      <c r="J23" s="15" t="s">
        <v>202</v>
      </c>
      <c r="K23" s="33">
        <v>0.01</v>
      </c>
    </row>
    <row r="24" spans="1:11" ht="12.75" customHeight="1">
      <c r="A24">
        <v>16</v>
      </c>
      <c r="B24" t="s">
        <v>222</v>
      </c>
      <c r="C24" t="s">
        <v>221</v>
      </c>
      <c r="D24" t="s">
        <v>175</v>
      </c>
      <c r="E24" s="38">
        <v>1650</v>
      </c>
      <c r="F24" s="14">
        <v>39.389625</v>
      </c>
      <c r="G24" s="15">
        <v>0.0102</v>
      </c>
      <c r="H24" s="16"/>
      <c r="J24" s="15" t="s">
        <v>210</v>
      </c>
      <c r="K24" s="33">
        <v>0.0092</v>
      </c>
    </row>
    <row r="25" spans="1:11" ht="12.75" customHeight="1">
      <c r="A25">
        <v>17</v>
      </c>
      <c r="B25" t="s">
        <v>214</v>
      </c>
      <c r="C25" t="s">
        <v>212</v>
      </c>
      <c r="D25" t="s">
        <v>207</v>
      </c>
      <c r="E25" s="38">
        <v>16070</v>
      </c>
      <c r="F25" s="14">
        <v>39.2108</v>
      </c>
      <c r="G25" s="15">
        <v>0.0101</v>
      </c>
      <c r="H25" s="16"/>
      <c r="J25" s="15" t="s">
        <v>213</v>
      </c>
      <c r="K25" s="33">
        <v>0.006</v>
      </c>
    </row>
    <row r="26" spans="1:11" ht="12.75" customHeight="1">
      <c r="A26">
        <v>18</v>
      </c>
      <c r="B26" t="s">
        <v>236</v>
      </c>
      <c r="C26" t="s">
        <v>235</v>
      </c>
      <c r="D26" t="s">
        <v>202</v>
      </c>
      <c r="E26" s="38">
        <v>2100</v>
      </c>
      <c r="F26" s="14">
        <v>38.6232</v>
      </c>
      <c r="G26" s="15">
        <v>0.01</v>
      </c>
      <c r="H26" s="16"/>
      <c r="J26" s="15" t="s">
        <v>219</v>
      </c>
      <c r="K26" s="33">
        <v>0.0033</v>
      </c>
    </row>
    <row r="27" spans="1:11" ht="12.75" customHeight="1">
      <c r="A27">
        <v>19</v>
      </c>
      <c r="B27" t="s">
        <v>241</v>
      </c>
      <c r="C27" t="s">
        <v>240</v>
      </c>
      <c r="D27" t="s">
        <v>198</v>
      </c>
      <c r="E27" s="38">
        <v>13500</v>
      </c>
      <c r="F27" s="14">
        <v>37.40175</v>
      </c>
      <c r="G27" s="15">
        <v>0.0096</v>
      </c>
      <c r="H27" s="16"/>
      <c r="J27" s="15" t="s">
        <v>152</v>
      </c>
      <c r="K27" s="33">
        <v>0.0006</v>
      </c>
    </row>
    <row r="28" spans="1:11" ht="12.75" customHeight="1">
      <c r="A28">
        <v>20</v>
      </c>
      <c r="B28" t="s">
        <v>230</v>
      </c>
      <c r="C28" t="s">
        <v>229</v>
      </c>
      <c r="D28" t="s">
        <v>198</v>
      </c>
      <c r="E28" s="38">
        <v>27000</v>
      </c>
      <c r="F28" s="14">
        <v>34.803</v>
      </c>
      <c r="G28" s="15">
        <v>0.009000000000000001</v>
      </c>
      <c r="H28" s="16"/>
      <c r="J28" s="15" t="s">
        <v>42</v>
      </c>
      <c r="K28" s="33">
        <v>0.1267</v>
      </c>
    </row>
    <row r="29" spans="1:10" ht="12.75" customHeight="1">
      <c r="A29">
        <v>21</v>
      </c>
      <c r="B29" t="s">
        <v>226</v>
      </c>
      <c r="C29" t="s">
        <v>225</v>
      </c>
      <c r="D29" t="s">
        <v>191</v>
      </c>
      <c r="E29" s="38">
        <v>34240</v>
      </c>
      <c r="F29" s="14">
        <v>32.20272</v>
      </c>
      <c r="G29" s="15">
        <v>0.0083</v>
      </c>
      <c r="H29" s="16"/>
      <c r="J29" s="15"/>
    </row>
    <row r="30" spans="1:8" ht="12.75" customHeight="1">
      <c r="A30">
        <v>22</v>
      </c>
      <c r="B30" t="s">
        <v>224</v>
      </c>
      <c r="C30" t="s">
        <v>223</v>
      </c>
      <c r="D30" t="s">
        <v>188</v>
      </c>
      <c r="E30" s="38">
        <v>3091</v>
      </c>
      <c r="F30" s="14">
        <v>30.76936</v>
      </c>
      <c r="G30" s="15">
        <v>0.0079</v>
      </c>
      <c r="H30" s="16"/>
    </row>
    <row r="31" spans="1:8" ht="12.75" customHeight="1">
      <c r="A31">
        <v>23</v>
      </c>
      <c r="B31" t="s">
        <v>234</v>
      </c>
      <c r="C31" t="s">
        <v>233</v>
      </c>
      <c r="D31" t="s">
        <v>185</v>
      </c>
      <c r="E31" s="38">
        <v>1780</v>
      </c>
      <c r="F31" s="14">
        <v>27.29185</v>
      </c>
      <c r="G31" s="15">
        <v>0.006999999999999999</v>
      </c>
      <c r="H31" s="16"/>
    </row>
    <row r="32" spans="1:8" ht="12.75" customHeight="1">
      <c r="A32">
        <v>24</v>
      </c>
      <c r="B32" t="s">
        <v>239</v>
      </c>
      <c r="C32" t="s">
        <v>148</v>
      </c>
      <c r="D32" t="s">
        <v>185</v>
      </c>
      <c r="E32" s="38">
        <v>6300</v>
      </c>
      <c r="F32" s="14">
        <v>25.0425</v>
      </c>
      <c r="G32" s="15">
        <v>0.006500000000000001</v>
      </c>
      <c r="H32" s="16"/>
    </row>
    <row r="33" spans="1:8" ht="12.75" customHeight="1">
      <c r="A33">
        <v>25</v>
      </c>
      <c r="B33" t="s">
        <v>243</v>
      </c>
      <c r="C33" t="s">
        <v>242</v>
      </c>
      <c r="D33" t="s">
        <v>213</v>
      </c>
      <c r="E33" s="38">
        <v>8000</v>
      </c>
      <c r="F33" s="14">
        <v>23.308</v>
      </c>
      <c r="G33" s="15">
        <v>0.006</v>
      </c>
      <c r="H33" s="16"/>
    </row>
    <row r="34" spans="1:8" ht="12.75" customHeight="1">
      <c r="A34">
        <v>26</v>
      </c>
      <c r="B34" t="s">
        <v>220</v>
      </c>
      <c r="C34" t="s">
        <v>218</v>
      </c>
      <c r="D34" t="s">
        <v>188</v>
      </c>
      <c r="E34" s="38">
        <v>800</v>
      </c>
      <c r="F34" s="14">
        <v>23.164</v>
      </c>
      <c r="G34" s="15">
        <v>0.006</v>
      </c>
      <c r="H34" s="16"/>
    </row>
    <row r="35" spans="1:8" ht="12.75" customHeight="1">
      <c r="A35">
        <v>27</v>
      </c>
      <c r="B35" t="s">
        <v>238</v>
      </c>
      <c r="C35" t="s">
        <v>237</v>
      </c>
      <c r="D35" t="s">
        <v>210</v>
      </c>
      <c r="E35" s="38">
        <v>20000</v>
      </c>
      <c r="F35" s="14">
        <v>22.48</v>
      </c>
      <c r="G35" s="15">
        <v>0.0058</v>
      </c>
      <c r="H35" s="16"/>
    </row>
    <row r="36" spans="1:8" ht="12.75" customHeight="1">
      <c r="A36">
        <v>28</v>
      </c>
      <c r="B36" t="s">
        <v>253</v>
      </c>
      <c r="C36" t="s">
        <v>252</v>
      </c>
      <c r="D36" t="s">
        <v>185</v>
      </c>
      <c r="E36" s="38">
        <v>2055</v>
      </c>
      <c r="F36" s="14">
        <v>14.066475</v>
      </c>
      <c r="G36" s="15">
        <v>0.0036</v>
      </c>
      <c r="H36" s="16"/>
    </row>
    <row r="37" spans="1:8" ht="12.75" customHeight="1">
      <c r="A37">
        <v>29</v>
      </c>
      <c r="B37" t="s">
        <v>255</v>
      </c>
      <c r="C37" t="s">
        <v>254</v>
      </c>
      <c r="D37" t="s">
        <v>210</v>
      </c>
      <c r="E37" s="38">
        <v>16780</v>
      </c>
      <c r="F37" s="14">
        <v>13.22264</v>
      </c>
      <c r="G37" s="15">
        <v>0.0034000000000000002</v>
      </c>
      <c r="H37" s="16"/>
    </row>
    <row r="38" spans="1:8" ht="12.75" customHeight="1">
      <c r="A38">
        <v>30</v>
      </c>
      <c r="B38" t="s">
        <v>257</v>
      </c>
      <c r="C38" t="s">
        <v>256</v>
      </c>
      <c r="D38" t="s">
        <v>219</v>
      </c>
      <c r="E38" s="38">
        <v>12000</v>
      </c>
      <c r="F38" s="14">
        <v>12.642</v>
      </c>
      <c r="G38" s="15">
        <v>0.0033</v>
      </c>
      <c r="H38" s="16"/>
    </row>
    <row r="39" spans="3:9" ht="12.75" customHeight="1">
      <c r="C39" s="18" t="s">
        <v>75</v>
      </c>
      <c r="D39" s="18"/>
      <c r="E39" s="39"/>
      <c r="F39" s="19">
        <f>SUM(F9:F38)</f>
        <v>2150.572482</v>
      </c>
      <c r="G39" s="20">
        <f>SUM(G9:G38)</f>
        <v>0.5545</v>
      </c>
      <c r="H39" s="21"/>
      <c r="I39" s="29"/>
    </row>
    <row r="40" spans="6:8" ht="12.75" customHeight="1">
      <c r="F40" s="14"/>
      <c r="G40" s="15"/>
      <c r="H40" s="16"/>
    </row>
    <row r="41" spans="3:8" ht="12.75" customHeight="1">
      <c r="C41" s="1" t="s">
        <v>131</v>
      </c>
      <c r="F41" s="14"/>
      <c r="G41" s="15"/>
      <c r="H41" s="16"/>
    </row>
    <row r="42" spans="3:8" ht="12.75" customHeight="1">
      <c r="C42" s="1" t="s">
        <v>132</v>
      </c>
      <c r="F42" s="14"/>
      <c r="G42" s="15"/>
      <c r="H42" s="16"/>
    </row>
    <row r="43" spans="1:8" ht="12.75" customHeight="1">
      <c r="A43">
        <v>31</v>
      </c>
      <c r="B43" t="s">
        <v>261</v>
      </c>
      <c r="C43" t="s">
        <v>260</v>
      </c>
      <c r="D43" t="s">
        <v>36</v>
      </c>
      <c r="E43" s="38">
        <v>50000000</v>
      </c>
      <c r="F43" s="14">
        <v>496.8525</v>
      </c>
      <c r="G43" s="15">
        <v>0.1281</v>
      </c>
      <c r="H43" s="16">
        <v>44430</v>
      </c>
    </row>
    <row r="44" spans="1:8" ht="12.75" customHeight="1">
      <c r="A44">
        <v>32</v>
      </c>
      <c r="B44" t="s">
        <v>263</v>
      </c>
      <c r="C44" t="s">
        <v>262</v>
      </c>
      <c r="D44" t="s">
        <v>36</v>
      </c>
      <c r="E44" s="38">
        <v>25000000</v>
      </c>
      <c r="F44" s="14">
        <v>249.7265</v>
      </c>
      <c r="G44" s="15">
        <v>0.0644</v>
      </c>
      <c r="H44" s="16">
        <v>43380</v>
      </c>
    </row>
    <row r="45" spans="1:8" ht="12.75" customHeight="1">
      <c r="A45">
        <v>33</v>
      </c>
      <c r="B45" t="s">
        <v>265</v>
      </c>
      <c r="C45" t="s">
        <v>264</v>
      </c>
      <c r="D45" t="s">
        <v>36</v>
      </c>
      <c r="E45" s="38">
        <v>25000000</v>
      </c>
      <c r="F45" s="14">
        <v>248.592</v>
      </c>
      <c r="G45" s="15">
        <v>0.0641</v>
      </c>
      <c r="H45" s="16">
        <v>43425</v>
      </c>
    </row>
    <row r="46" spans="1:8" ht="12.75" customHeight="1">
      <c r="A46">
        <v>34</v>
      </c>
      <c r="B46" t="s">
        <v>167</v>
      </c>
      <c r="C46" t="s">
        <v>166</v>
      </c>
      <c r="D46" t="s">
        <v>33</v>
      </c>
      <c r="E46" s="38">
        <v>24000000</v>
      </c>
      <c r="F46" s="14">
        <v>238.8264</v>
      </c>
      <c r="G46" s="15">
        <v>0.0616</v>
      </c>
      <c r="H46" s="16">
        <v>41922</v>
      </c>
    </row>
    <row r="47" spans="1:8" ht="12.75" customHeight="1">
      <c r="A47">
        <v>35</v>
      </c>
      <c r="B47" t="s">
        <v>258</v>
      </c>
      <c r="C47" t="s">
        <v>218</v>
      </c>
      <c r="D47" t="s">
        <v>152</v>
      </c>
      <c r="E47" s="38">
        <v>220500</v>
      </c>
      <c r="F47" s="14">
        <v>2.204537</v>
      </c>
      <c r="G47" s="15">
        <v>0.0006</v>
      </c>
      <c r="H47" s="16">
        <v>41722</v>
      </c>
    </row>
    <row r="48" spans="3:9" ht="12.75" customHeight="1">
      <c r="C48" s="18" t="s">
        <v>75</v>
      </c>
      <c r="D48" s="18"/>
      <c r="E48" s="39"/>
      <c r="F48" s="19">
        <f>SUM(F43:F47)</f>
        <v>1236.201937</v>
      </c>
      <c r="G48" s="20">
        <f>SUM(G43:G47)</f>
        <v>0.3188</v>
      </c>
      <c r="H48" s="21"/>
      <c r="I48" s="29"/>
    </row>
    <row r="49" spans="6:8" ht="12.75" customHeight="1">
      <c r="F49" s="14"/>
      <c r="G49" s="15"/>
      <c r="H49" s="16"/>
    </row>
    <row r="50" spans="3:8" ht="12.75" customHeight="1">
      <c r="C50" s="1" t="s">
        <v>139</v>
      </c>
      <c r="F50" s="14">
        <v>291.76058</v>
      </c>
      <c r="G50" s="15">
        <v>0.07519999999999999</v>
      </c>
      <c r="H50" s="16"/>
    </row>
    <row r="51" spans="3:9" ht="12.75" customHeight="1">
      <c r="C51" s="18" t="s">
        <v>75</v>
      </c>
      <c r="D51" s="18"/>
      <c r="E51" s="39"/>
      <c r="F51" s="19">
        <f>SUM(F50:F50)</f>
        <v>291.76058</v>
      </c>
      <c r="G51" s="20">
        <f>SUM(G50:G50)</f>
        <v>0.07519999999999999</v>
      </c>
      <c r="H51" s="21"/>
      <c r="I51" s="29"/>
    </row>
    <row r="52" spans="6:8" ht="12.75" customHeight="1">
      <c r="F52" s="14"/>
      <c r="G52" s="15"/>
      <c r="H52" s="16"/>
    </row>
    <row r="53" spans="3:8" ht="12.75" customHeight="1">
      <c r="C53" s="1" t="s">
        <v>140</v>
      </c>
      <c r="F53" s="14"/>
      <c r="G53" s="15"/>
      <c r="H53" s="16"/>
    </row>
    <row r="54" spans="3:8" ht="12.75" customHeight="1">
      <c r="C54" s="1" t="s">
        <v>141</v>
      </c>
      <c r="F54" s="14">
        <v>199.21791</v>
      </c>
      <c r="G54" s="15">
        <v>0.051500000000000004</v>
      </c>
      <c r="H54" s="16"/>
    </row>
    <row r="55" spans="3:9" ht="12.75" customHeight="1">
      <c r="C55" s="18" t="s">
        <v>75</v>
      </c>
      <c r="D55" s="18"/>
      <c r="E55" s="39"/>
      <c r="F55" s="19">
        <f>SUM(F54:F54)</f>
        <v>199.21791</v>
      </c>
      <c r="G55" s="20">
        <f>SUM(G54:G54)</f>
        <v>0.051500000000000004</v>
      </c>
      <c r="H55" s="21"/>
      <c r="I55" s="29"/>
    </row>
    <row r="56" spans="3:9" ht="12.75" customHeight="1">
      <c r="C56" s="22" t="s">
        <v>142</v>
      </c>
      <c r="D56" s="22"/>
      <c r="E56" s="40"/>
      <c r="F56" s="23">
        <f>SUM(F39,F48,F51,F55)</f>
        <v>3877.7529090000003</v>
      </c>
      <c r="G56" s="24">
        <f>SUM(G39,G48,G51,G55)</f>
        <v>0.9999999999999999</v>
      </c>
      <c r="H56" s="25"/>
      <c r="I56" s="30"/>
    </row>
    <row r="57" ht="12.75" customHeight="1"/>
    <row r="58" ht="12.75" customHeight="1">
      <c r="C58" s="1" t="s">
        <v>417</v>
      </c>
    </row>
    <row r="59" ht="12.75" customHeight="1">
      <c r="C59" s="1" t="s">
        <v>418</v>
      </c>
    </row>
    <row r="60" ht="12.75" customHeight="1">
      <c r="C60" s="1"/>
    </row>
    <row r="61" ht="12.75" customHeight="1"/>
    <row r="62" spans="3:11" ht="12.75" customHeight="1">
      <c r="C62" s="60" t="s">
        <v>419</v>
      </c>
      <c r="D62" s="43"/>
      <c r="E62" s="60"/>
      <c r="F62" s="61"/>
      <c r="G62" s="62"/>
      <c r="H62" s="94"/>
      <c r="I62" s="63"/>
      <c r="K62" s="15"/>
    </row>
    <row r="63" spans="3:11" ht="12.75" customHeight="1">
      <c r="C63" s="60" t="s">
        <v>452</v>
      </c>
      <c r="D63" s="43" t="s">
        <v>421</v>
      </c>
      <c r="E63" s="60"/>
      <c r="F63" s="61"/>
      <c r="G63" s="62"/>
      <c r="H63" s="94"/>
      <c r="I63" s="63"/>
      <c r="K63" s="15"/>
    </row>
    <row r="64" spans="3:11" ht="12.75" customHeight="1">
      <c r="C64" s="42" t="s">
        <v>519</v>
      </c>
      <c r="D64" s="43"/>
      <c r="E64" s="60"/>
      <c r="F64" s="61"/>
      <c r="G64" s="62"/>
      <c r="H64" s="94"/>
      <c r="I64" s="63"/>
      <c r="K64" s="15"/>
    </row>
    <row r="65" spans="3:11" ht="12.75" customHeight="1">
      <c r="C65" s="64" t="s">
        <v>422</v>
      </c>
      <c r="D65" s="65">
        <v>10.27</v>
      </c>
      <c r="E65" s="67"/>
      <c r="F65" s="61"/>
      <c r="G65" s="62"/>
      <c r="H65" s="94"/>
      <c r="I65" s="63"/>
      <c r="K65" s="15"/>
    </row>
    <row r="66" spans="3:11" ht="12.75" customHeight="1">
      <c r="C66" s="64" t="s">
        <v>454</v>
      </c>
      <c r="D66" s="65">
        <v>10.27</v>
      </c>
      <c r="E66" s="67"/>
      <c r="F66" s="61"/>
      <c r="G66" s="62"/>
      <c r="H66" s="94"/>
      <c r="I66" s="63"/>
      <c r="K66" s="15"/>
    </row>
    <row r="67" spans="3:11" ht="12.75" customHeight="1">
      <c r="C67" s="64" t="s">
        <v>428</v>
      </c>
      <c r="D67" s="65">
        <v>10.31</v>
      </c>
      <c r="E67" s="67"/>
      <c r="F67" s="61"/>
      <c r="G67" s="62"/>
      <c r="H67" s="94"/>
      <c r="I67" s="63"/>
      <c r="K67" s="15"/>
    </row>
    <row r="68" spans="3:11" ht="12.75" customHeight="1">
      <c r="C68" s="64" t="s">
        <v>456</v>
      </c>
      <c r="D68" s="65">
        <v>10.31</v>
      </c>
      <c r="E68" s="67"/>
      <c r="F68" s="61"/>
      <c r="G68" s="62"/>
      <c r="H68" s="94"/>
      <c r="I68" s="63"/>
      <c r="K68" s="15"/>
    </row>
    <row r="69" spans="3:11" ht="12.75" customHeight="1">
      <c r="C69" s="44" t="s">
        <v>520</v>
      </c>
      <c r="D69" s="70"/>
      <c r="E69" s="67"/>
      <c r="F69" s="68"/>
      <c r="G69" s="69"/>
      <c r="H69" s="85"/>
      <c r="I69" s="63"/>
      <c r="K69" s="15"/>
    </row>
    <row r="70" spans="3:11" ht="12.75" customHeight="1">
      <c r="C70" s="64" t="s">
        <v>422</v>
      </c>
      <c r="D70" s="65">
        <v>10.45</v>
      </c>
      <c r="E70" s="67"/>
      <c r="F70" s="61"/>
      <c r="G70" s="62"/>
      <c r="H70" s="94"/>
      <c r="I70" s="63"/>
      <c r="K70" s="15"/>
    </row>
    <row r="71" spans="3:11" ht="12.75" customHeight="1">
      <c r="C71" s="64" t="s">
        <v>454</v>
      </c>
      <c r="D71" s="65">
        <v>10.45</v>
      </c>
      <c r="E71" s="67"/>
      <c r="F71" s="61"/>
      <c r="G71" s="62"/>
      <c r="H71" s="94"/>
      <c r="I71" s="63"/>
      <c r="K71" s="15"/>
    </row>
    <row r="72" spans="3:11" ht="12.75" customHeight="1">
      <c r="C72" s="64" t="s">
        <v>428</v>
      </c>
      <c r="D72" s="65">
        <v>10.5</v>
      </c>
      <c r="E72" s="67"/>
      <c r="F72" s="61"/>
      <c r="G72" s="62"/>
      <c r="H72" s="94"/>
      <c r="I72" s="63"/>
      <c r="K72" s="15"/>
    </row>
    <row r="73" spans="3:11" ht="12.75" customHeight="1">
      <c r="C73" s="64" t="s">
        <v>456</v>
      </c>
      <c r="D73" s="65">
        <v>10.5</v>
      </c>
      <c r="E73" s="67"/>
      <c r="F73" s="61"/>
      <c r="G73" s="62"/>
      <c r="H73" s="94"/>
      <c r="I73" s="63"/>
      <c r="K73" s="15"/>
    </row>
    <row r="74" spans="3:11" ht="12.75" customHeight="1">
      <c r="C74" s="60" t="s">
        <v>433</v>
      </c>
      <c r="D74" s="71"/>
      <c r="E74" s="67"/>
      <c r="F74" s="61"/>
      <c r="G74" s="62"/>
      <c r="H74" s="63"/>
      <c r="I74" s="60"/>
      <c r="K74" s="15"/>
    </row>
    <row r="75" spans="3:11" ht="12.75" customHeight="1">
      <c r="C75" s="72" t="s">
        <v>521</v>
      </c>
      <c r="D75" s="67"/>
      <c r="E75" s="72"/>
      <c r="F75" s="67"/>
      <c r="G75" s="67"/>
      <c r="H75" s="67"/>
      <c r="I75" s="67"/>
      <c r="K75" s="15"/>
    </row>
    <row r="76" spans="3:11" ht="12.75" customHeight="1">
      <c r="C76" s="75" t="s">
        <v>457</v>
      </c>
      <c r="D76" s="75" t="s">
        <v>458</v>
      </c>
      <c r="E76" s="75" t="s">
        <v>459</v>
      </c>
      <c r="F76" s="75" t="s">
        <v>460</v>
      </c>
      <c r="G76" s="75" t="s">
        <v>461</v>
      </c>
      <c r="H76" s="75" t="s">
        <v>462</v>
      </c>
      <c r="I76" s="75" t="s">
        <v>463</v>
      </c>
      <c r="K76" s="15"/>
    </row>
    <row r="77" spans="3:11" ht="12.75" customHeight="1">
      <c r="C77" s="67" t="s">
        <v>464</v>
      </c>
      <c r="D77" s="47" t="s">
        <v>421</v>
      </c>
      <c r="E77" s="47" t="s">
        <v>421</v>
      </c>
      <c r="F77" s="47" t="s">
        <v>421</v>
      </c>
      <c r="G77" s="47" t="s">
        <v>421</v>
      </c>
      <c r="H77" s="47" t="s">
        <v>421</v>
      </c>
      <c r="I77" s="47" t="s">
        <v>421</v>
      </c>
      <c r="K77" s="15"/>
    </row>
    <row r="78" spans="3:11" ht="12.75" customHeight="1">
      <c r="C78" s="67" t="s">
        <v>465</v>
      </c>
      <c r="D78" s="47" t="s">
        <v>421</v>
      </c>
      <c r="E78" s="47" t="s">
        <v>421</v>
      </c>
      <c r="F78" s="47" t="s">
        <v>421</v>
      </c>
      <c r="G78" s="47" t="s">
        <v>421</v>
      </c>
      <c r="H78" s="47" t="s">
        <v>421</v>
      </c>
      <c r="I78" s="47" t="s">
        <v>421</v>
      </c>
      <c r="K78" s="15"/>
    </row>
    <row r="79" spans="3:11" ht="12.75" customHeight="1">
      <c r="C79" s="76"/>
      <c r="D79" s="70"/>
      <c r="E79" s="67"/>
      <c r="F79" s="68"/>
      <c r="G79" s="69"/>
      <c r="H79" s="67"/>
      <c r="I79" s="67"/>
      <c r="K79" s="15"/>
    </row>
    <row r="80" spans="3:11" ht="12.75" customHeight="1">
      <c r="C80" s="72" t="s">
        <v>522</v>
      </c>
      <c r="D80" s="67"/>
      <c r="E80" s="67"/>
      <c r="F80" s="67"/>
      <c r="G80" s="67"/>
      <c r="H80" s="67"/>
      <c r="I80" s="67"/>
      <c r="K80" s="15"/>
    </row>
    <row r="81" spans="3:11" ht="12.75" customHeight="1">
      <c r="C81" s="75" t="s">
        <v>457</v>
      </c>
      <c r="D81" s="75" t="s">
        <v>458</v>
      </c>
      <c r="E81" s="75" t="s">
        <v>466</v>
      </c>
      <c r="F81" s="75" t="s">
        <v>467</v>
      </c>
      <c r="G81" s="75" t="s">
        <v>468</v>
      </c>
      <c r="H81" s="75" t="s">
        <v>469</v>
      </c>
      <c r="I81" s="67"/>
      <c r="K81" s="15"/>
    </row>
    <row r="82" spans="3:11" ht="12.75" customHeight="1">
      <c r="C82" s="77" t="s">
        <v>464</v>
      </c>
      <c r="D82" s="78" t="s">
        <v>421</v>
      </c>
      <c r="E82" s="78" t="s">
        <v>421</v>
      </c>
      <c r="F82" s="78" t="s">
        <v>421</v>
      </c>
      <c r="G82" s="78" t="s">
        <v>421</v>
      </c>
      <c r="H82" s="78" t="s">
        <v>421</v>
      </c>
      <c r="I82" s="67"/>
      <c r="K82" s="15"/>
    </row>
    <row r="83" spans="3:11" ht="12.75" customHeight="1">
      <c r="C83" s="77" t="s">
        <v>465</v>
      </c>
      <c r="D83" s="78" t="s">
        <v>421</v>
      </c>
      <c r="E83" s="78" t="s">
        <v>421</v>
      </c>
      <c r="F83" s="78" t="s">
        <v>421</v>
      </c>
      <c r="G83" s="78" t="s">
        <v>421</v>
      </c>
      <c r="H83" s="78" t="s">
        <v>421</v>
      </c>
      <c r="I83" s="80"/>
      <c r="K83" s="15"/>
    </row>
    <row r="84" spans="3:11" ht="12.75" customHeight="1">
      <c r="C84" s="81"/>
      <c r="D84" s="82"/>
      <c r="E84" s="82"/>
      <c r="F84" s="82"/>
      <c r="G84" s="81"/>
      <c r="H84" s="83"/>
      <c r="I84" s="67"/>
      <c r="K84" s="15"/>
    </row>
    <row r="85" spans="3:11" ht="12.75" customHeight="1">
      <c r="C85" s="72" t="s">
        <v>523</v>
      </c>
      <c r="D85" s="67"/>
      <c r="E85" s="72"/>
      <c r="F85" s="67"/>
      <c r="G85" s="67"/>
      <c r="H85" s="67"/>
      <c r="I85" s="67"/>
      <c r="K85" s="15"/>
    </row>
    <row r="86" spans="3:11" ht="12.75" customHeight="1">
      <c r="C86" s="75" t="s">
        <v>457</v>
      </c>
      <c r="D86" s="75" t="s">
        <v>458</v>
      </c>
      <c r="E86" s="75" t="s">
        <v>459</v>
      </c>
      <c r="F86" s="75" t="s">
        <v>470</v>
      </c>
      <c r="G86" s="75" t="s">
        <v>471</v>
      </c>
      <c r="H86" s="75" t="s">
        <v>472</v>
      </c>
      <c r="I86" s="67"/>
      <c r="K86" s="15"/>
    </row>
    <row r="87" spans="3:11" ht="12.75" customHeight="1">
      <c r="C87" s="67" t="s">
        <v>464</v>
      </c>
      <c r="D87" s="47" t="s">
        <v>421</v>
      </c>
      <c r="E87" s="47" t="s">
        <v>421</v>
      </c>
      <c r="F87" s="47" t="s">
        <v>421</v>
      </c>
      <c r="G87" s="47" t="s">
        <v>421</v>
      </c>
      <c r="H87" s="47" t="s">
        <v>421</v>
      </c>
      <c r="I87" s="67"/>
      <c r="K87" s="15"/>
    </row>
    <row r="88" spans="3:11" ht="12.75" customHeight="1">
      <c r="C88" s="67" t="s">
        <v>465</v>
      </c>
      <c r="D88" s="47" t="s">
        <v>421</v>
      </c>
      <c r="E88" s="47" t="s">
        <v>421</v>
      </c>
      <c r="F88" s="47" t="s">
        <v>421</v>
      </c>
      <c r="G88" s="47" t="s">
        <v>421</v>
      </c>
      <c r="H88" s="47" t="s">
        <v>421</v>
      </c>
      <c r="I88" s="67"/>
      <c r="K88" s="15"/>
    </row>
    <row r="89" spans="3:11" ht="12.75" customHeight="1">
      <c r="C89" s="81"/>
      <c r="D89" s="82"/>
      <c r="E89" s="82"/>
      <c r="F89" s="82"/>
      <c r="G89" s="81"/>
      <c r="H89" s="83"/>
      <c r="I89" s="67"/>
      <c r="K89" s="15"/>
    </row>
    <row r="90" spans="3:11" ht="12.75" customHeight="1">
      <c r="C90" s="72" t="s">
        <v>524</v>
      </c>
      <c r="D90" s="67"/>
      <c r="E90" s="85"/>
      <c r="F90" s="67"/>
      <c r="G90" s="67"/>
      <c r="H90" s="83"/>
      <c r="I90" s="67"/>
      <c r="K90" s="15"/>
    </row>
    <row r="91" spans="3:11" ht="12.75" customHeight="1">
      <c r="C91" s="75" t="s">
        <v>457</v>
      </c>
      <c r="D91" s="75" t="s">
        <v>458</v>
      </c>
      <c r="E91" s="75" t="s">
        <v>473</v>
      </c>
      <c r="F91" s="75" t="s">
        <v>474</v>
      </c>
      <c r="G91" s="75" t="s">
        <v>475</v>
      </c>
      <c r="H91" s="75" t="s">
        <v>469</v>
      </c>
      <c r="I91" s="67"/>
      <c r="K91" s="15"/>
    </row>
    <row r="92" spans="3:11" ht="12.75" customHeight="1">
      <c r="C92" s="77" t="s">
        <v>464</v>
      </c>
      <c r="D92" s="78" t="s">
        <v>421</v>
      </c>
      <c r="E92" s="78" t="s">
        <v>421</v>
      </c>
      <c r="F92" s="95" t="s">
        <v>421</v>
      </c>
      <c r="G92" s="87" t="s">
        <v>421</v>
      </c>
      <c r="H92" s="96" t="s">
        <v>421</v>
      </c>
      <c r="I92" s="67"/>
      <c r="K92" s="15"/>
    </row>
    <row r="93" spans="3:11" ht="12.75" customHeight="1">
      <c r="C93" s="77" t="s">
        <v>465</v>
      </c>
      <c r="D93" s="78" t="s">
        <v>421</v>
      </c>
      <c r="E93" s="78" t="s">
        <v>421</v>
      </c>
      <c r="F93" s="95" t="s">
        <v>421</v>
      </c>
      <c r="G93" s="87" t="s">
        <v>421</v>
      </c>
      <c r="H93" s="96" t="s">
        <v>421</v>
      </c>
      <c r="I93" s="67"/>
      <c r="K93" s="15"/>
    </row>
    <row r="94" spans="3:11" ht="12.75" customHeight="1">
      <c r="C94" s="67"/>
      <c r="D94" s="47"/>
      <c r="E94" s="47"/>
      <c r="F94" s="97"/>
      <c r="G94" s="98"/>
      <c r="H94" s="99"/>
      <c r="I94" s="67"/>
      <c r="K94" s="15"/>
    </row>
    <row r="95" spans="3:11" ht="12.75" customHeight="1">
      <c r="C95" s="67" t="s">
        <v>451</v>
      </c>
      <c r="D95" s="71" t="s">
        <v>421</v>
      </c>
      <c r="E95" s="67"/>
      <c r="F95" s="61"/>
      <c r="G95" s="62"/>
      <c r="H95" s="94"/>
      <c r="I95" s="63"/>
      <c r="K95" s="15"/>
    </row>
    <row r="96" spans="3:11" ht="12.75">
      <c r="C96" s="60" t="s">
        <v>435</v>
      </c>
      <c r="D96" s="71" t="s">
        <v>421</v>
      </c>
      <c r="E96" s="67"/>
      <c r="F96" s="61"/>
      <c r="G96" s="62"/>
      <c r="H96" s="94"/>
      <c r="I96" s="63"/>
      <c r="K96" s="15"/>
    </row>
    <row r="97" spans="3:11" ht="12.75">
      <c r="C97" s="67" t="s">
        <v>477</v>
      </c>
      <c r="D97" s="100">
        <v>2.58</v>
      </c>
      <c r="E97" s="67"/>
      <c r="F97" s="61"/>
      <c r="G97" s="62"/>
      <c r="H97" s="94"/>
      <c r="I97" s="63"/>
      <c r="K97" s="15"/>
    </row>
    <row r="98" spans="3:11" ht="12.75">
      <c r="C98" s="67" t="s">
        <v>483</v>
      </c>
      <c r="D98" s="67"/>
      <c r="E98" s="67"/>
      <c r="F98" s="61"/>
      <c r="G98" s="62"/>
      <c r="H98" s="94"/>
      <c r="I98" s="63"/>
      <c r="K98" s="15"/>
    </row>
    <row r="99" spans="3:11" ht="12.75">
      <c r="C99" s="92" t="s">
        <v>438</v>
      </c>
      <c r="D99" s="49" t="s">
        <v>439</v>
      </c>
      <c r="E99" s="49" t="s">
        <v>440</v>
      </c>
      <c r="F99" s="61"/>
      <c r="G99" s="62"/>
      <c r="H99" s="94"/>
      <c r="I99" s="63"/>
      <c r="K99" s="15"/>
    </row>
    <row r="100" spans="3:11" ht="12.75">
      <c r="C100" s="64" t="s">
        <v>479</v>
      </c>
      <c r="D100" s="93" t="s">
        <v>480</v>
      </c>
      <c r="E100" s="93" t="s">
        <v>480</v>
      </c>
      <c r="F100" s="61"/>
      <c r="G100" s="62"/>
      <c r="H100" s="94"/>
      <c r="I100" s="63"/>
      <c r="K100" s="15"/>
    </row>
    <row r="101" spans="3:11" ht="12.75">
      <c r="C101" s="64" t="s">
        <v>481</v>
      </c>
      <c r="D101" s="93" t="s">
        <v>480</v>
      </c>
      <c r="E101" s="93" t="s">
        <v>480</v>
      </c>
      <c r="F101" s="61"/>
      <c r="G101" s="62"/>
      <c r="H101" s="94"/>
      <c r="I101" s="63"/>
      <c r="K101" s="15"/>
    </row>
    <row r="102" spans="3:11" ht="12.75">
      <c r="C102" s="64"/>
      <c r="D102" s="93"/>
      <c r="E102" s="93"/>
      <c r="F102" s="61"/>
      <c r="G102" s="62"/>
      <c r="H102" s="94"/>
      <c r="I102" s="63"/>
      <c r="K102" s="15"/>
    </row>
    <row r="103" spans="3:11" ht="12.75">
      <c r="C103" s="67" t="s">
        <v>482</v>
      </c>
      <c r="D103" s="67"/>
      <c r="E103" s="67"/>
      <c r="F103" s="61"/>
      <c r="G103" s="62"/>
      <c r="H103" s="85"/>
      <c r="I103" s="63"/>
      <c r="K103" s="15"/>
    </row>
    <row r="104" ht="12.75">
      <c r="K104" s="15"/>
    </row>
    <row r="105" ht="12.75">
      <c r="K105" s="1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59.140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132" t="s">
        <v>266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144</v>
      </c>
      <c r="C9" t="s">
        <v>29</v>
      </c>
      <c r="D9" t="s">
        <v>22</v>
      </c>
      <c r="E9" s="38">
        <v>54000000</v>
      </c>
      <c r="F9" s="14">
        <v>498.74292</v>
      </c>
      <c r="G9" s="15">
        <v>0.1082</v>
      </c>
      <c r="H9" s="16">
        <v>42006</v>
      </c>
    </row>
    <row r="10" spans="1:11" ht="12.75" customHeight="1">
      <c r="A10">
        <v>2</v>
      </c>
      <c r="B10" t="s">
        <v>61</v>
      </c>
      <c r="C10" t="s">
        <v>59</v>
      </c>
      <c r="D10" t="s">
        <v>22</v>
      </c>
      <c r="E10" s="38">
        <v>50000000</v>
      </c>
      <c r="F10" s="14">
        <v>495.5395</v>
      </c>
      <c r="G10" s="15">
        <v>0.1075</v>
      </c>
      <c r="H10" s="16">
        <v>41732</v>
      </c>
      <c r="J10" s="17" t="s">
        <v>16</v>
      </c>
      <c r="K10" s="41" t="s">
        <v>17</v>
      </c>
    </row>
    <row r="11" spans="1:11" ht="12.75" customHeight="1">
      <c r="A11">
        <v>3</v>
      </c>
      <c r="B11" t="s">
        <v>267</v>
      </c>
      <c r="C11" t="s">
        <v>38</v>
      </c>
      <c r="D11" t="s">
        <v>22</v>
      </c>
      <c r="E11" s="38">
        <v>50000000</v>
      </c>
      <c r="F11" s="14">
        <v>476.0845</v>
      </c>
      <c r="G11" s="15">
        <v>0.1033</v>
      </c>
      <c r="H11" s="16">
        <v>41886</v>
      </c>
      <c r="J11" s="15" t="s">
        <v>22</v>
      </c>
      <c r="K11" s="15">
        <v>0.5872999999999999</v>
      </c>
    </row>
    <row r="12" spans="1:11" ht="12.75" customHeight="1">
      <c r="A12">
        <v>4</v>
      </c>
      <c r="B12" t="s">
        <v>269</v>
      </c>
      <c r="C12" t="s">
        <v>268</v>
      </c>
      <c r="D12" t="s">
        <v>13</v>
      </c>
      <c r="E12" s="38">
        <v>50000000</v>
      </c>
      <c r="F12" s="14">
        <v>473.6305</v>
      </c>
      <c r="G12" s="15">
        <v>0.10279999999999999</v>
      </c>
      <c r="H12" s="16">
        <v>41907</v>
      </c>
      <c r="J12" s="15" t="s">
        <v>13</v>
      </c>
      <c r="K12" s="15">
        <v>0.30829999999999996</v>
      </c>
    </row>
    <row r="13" spans="1:11" ht="12.75" customHeight="1">
      <c r="A13">
        <v>5</v>
      </c>
      <c r="B13" t="s">
        <v>270</v>
      </c>
      <c r="C13" t="s">
        <v>48</v>
      </c>
      <c r="D13" t="s">
        <v>13</v>
      </c>
      <c r="E13" s="38">
        <v>50000000</v>
      </c>
      <c r="F13" s="14">
        <v>460.1685</v>
      </c>
      <c r="G13" s="15">
        <v>0.0999</v>
      </c>
      <c r="H13" s="16">
        <v>42023</v>
      </c>
      <c r="J13" s="15" t="s">
        <v>36</v>
      </c>
      <c r="K13" s="15">
        <v>0.0538</v>
      </c>
    </row>
    <row r="14" spans="1:11" ht="12.75" customHeight="1">
      <c r="A14">
        <v>6</v>
      </c>
      <c r="B14" t="s">
        <v>74</v>
      </c>
      <c r="C14" t="s">
        <v>73</v>
      </c>
      <c r="D14" t="s">
        <v>22</v>
      </c>
      <c r="E14" s="38">
        <v>25000000</v>
      </c>
      <c r="F14" s="14">
        <v>249.2965</v>
      </c>
      <c r="G14" s="15">
        <v>0.0541</v>
      </c>
      <c r="H14" s="16">
        <v>41711</v>
      </c>
      <c r="J14" s="15" t="s">
        <v>25</v>
      </c>
      <c r="K14" s="15">
        <v>0.0426</v>
      </c>
    </row>
    <row r="15" spans="1:11" ht="12.75" customHeight="1">
      <c r="A15">
        <v>7</v>
      </c>
      <c r="B15" t="s">
        <v>272</v>
      </c>
      <c r="C15" t="s">
        <v>271</v>
      </c>
      <c r="D15" t="s">
        <v>13</v>
      </c>
      <c r="E15" s="38">
        <v>25000000</v>
      </c>
      <c r="F15" s="14">
        <v>246.33575</v>
      </c>
      <c r="G15" s="15">
        <v>0.0535</v>
      </c>
      <c r="H15" s="16">
        <v>41754</v>
      </c>
      <c r="J15" s="15" t="s">
        <v>42</v>
      </c>
      <c r="K15" s="15">
        <v>0.008</v>
      </c>
    </row>
    <row r="16" spans="1:10" ht="12.75" customHeight="1">
      <c r="A16">
        <v>8</v>
      </c>
      <c r="B16" t="s">
        <v>274</v>
      </c>
      <c r="C16" t="s">
        <v>273</v>
      </c>
      <c r="D16" t="s">
        <v>13</v>
      </c>
      <c r="E16" s="38">
        <v>25000000</v>
      </c>
      <c r="F16" s="14">
        <v>240.10125</v>
      </c>
      <c r="G16" s="15">
        <v>0.0521</v>
      </c>
      <c r="H16" s="16">
        <v>41851</v>
      </c>
      <c r="J16" s="15"/>
    </row>
    <row r="17" spans="1:8" ht="12.75" customHeight="1">
      <c r="A17">
        <v>9</v>
      </c>
      <c r="B17" t="s">
        <v>145</v>
      </c>
      <c r="C17" t="s">
        <v>29</v>
      </c>
      <c r="D17" t="s">
        <v>25</v>
      </c>
      <c r="E17" s="38">
        <v>20000000</v>
      </c>
      <c r="F17" s="14">
        <v>196.4932</v>
      </c>
      <c r="G17" s="15">
        <v>0.0426</v>
      </c>
      <c r="H17" s="16">
        <v>41765</v>
      </c>
    </row>
    <row r="18" spans="3:9" ht="12.75" customHeight="1">
      <c r="C18" s="18" t="s">
        <v>75</v>
      </c>
      <c r="D18" s="18"/>
      <c r="E18" s="39"/>
      <c r="F18" s="19">
        <f>SUM(F9:F17)</f>
        <v>3336.39262</v>
      </c>
      <c r="G18" s="20">
        <f>SUM(G9:G17)</f>
        <v>0.7240000000000001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76</v>
      </c>
      <c r="F20" s="14"/>
      <c r="G20" s="15"/>
      <c r="H20" s="16"/>
    </row>
    <row r="21" spans="1:8" ht="12.75" customHeight="1">
      <c r="A21">
        <v>10</v>
      </c>
      <c r="B21" t="s">
        <v>110</v>
      </c>
      <c r="C21" t="s">
        <v>109</v>
      </c>
      <c r="D21" t="s">
        <v>22</v>
      </c>
      <c r="E21" s="38">
        <v>50000000</v>
      </c>
      <c r="F21" s="14">
        <v>495.498</v>
      </c>
      <c r="G21" s="15">
        <v>0.1075</v>
      </c>
      <c r="H21" s="16">
        <v>41732</v>
      </c>
    </row>
    <row r="22" spans="1:8" ht="12.75" customHeight="1">
      <c r="A22">
        <v>11</v>
      </c>
      <c r="B22" t="s">
        <v>161</v>
      </c>
      <c r="C22" t="s">
        <v>160</v>
      </c>
      <c r="D22" t="s">
        <v>22</v>
      </c>
      <c r="E22" s="38">
        <v>50000000</v>
      </c>
      <c r="F22" s="14">
        <v>491.779</v>
      </c>
      <c r="G22" s="15">
        <v>0.1067</v>
      </c>
      <c r="H22" s="16">
        <v>41758</v>
      </c>
    </row>
    <row r="23" spans="3:9" ht="12.75" customHeight="1">
      <c r="C23" s="18" t="s">
        <v>75</v>
      </c>
      <c r="D23" s="18"/>
      <c r="E23" s="39"/>
      <c r="F23" s="19">
        <f>SUM(F21:F22)</f>
        <v>987.277</v>
      </c>
      <c r="G23" s="20">
        <f>SUM(G21:G22)</f>
        <v>0.2142</v>
      </c>
      <c r="H23" s="21"/>
      <c r="I23" s="29"/>
    </row>
    <row r="24" spans="6:8" ht="12.75" customHeight="1">
      <c r="F24" s="14"/>
      <c r="G24" s="15"/>
      <c r="H24" s="16"/>
    </row>
    <row r="25" spans="3:8" ht="12.75" customHeight="1">
      <c r="C25" s="1" t="s">
        <v>131</v>
      </c>
      <c r="F25" s="14"/>
      <c r="G25" s="15"/>
      <c r="H25" s="16"/>
    </row>
    <row r="26" spans="3:8" ht="12.75" customHeight="1">
      <c r="C26" s="1" t="s">
        <v>132</v>
      </c>
      <c r="F26" s="14"/>
      <c r="G26" s="15"/>
      <c r="H26" s="16"/>
    </row>
    <row r="27" spans="1:8" ht="12.75" customHeight="1">
      <c r="A27">
        <v>12</v>
      </c>
      <c r="B27" t="s">
        <v>276</v>
      </c>
      <c r="C27" t="s">
        <v>275</v>
      </c>
      <c r="D27" t="s">
        <v>36</v>
      </c>
      <c r="E27" s="38">
        <v>25000000</v>
      </c>
      <c r="F27" s="14">
        <v>247.71825</v>
      </c>
      <c r="G27" s="15">
        <v>0.0538</v>
      </c>
      <c r="H27" s="16">
        <v>43468</v>
      </c>
    </row>
    <row r="28" spans="3:9" ht="12.75" customHeight="1">
      <c r="C28" s="18" t="s">
        <v>75</v>
      </c>
      <c r="D28" s="18"/>
      <c r="E28" s="39"/>
      <c r="F28" s="19">
        <f>SUM(F27:F27)</f>
        <v>247.71825</v>
      </c>
      <c r="G28" s="20">
        <f>SUM(G27:G27)</f>
        <v>0.0538</v>
      </c>
      <c r="H28" s="21"/>
      <c r="I28" s="29"/>
    </row>
    <row r="29" spans="6:8" ht="12.75" customHeight="1">
      <c r="F29" s="14"/>
      <c r="G29" s="15"/>
      <c r="H29" s="16"/>
    </row>
    <row r="30" spans="3:8" ht="12.75" customHeight="1">
      <c r="C30" s="1" t="s">
        <v>139</v>
      </c>
      <c r="F30" s="14">
        <v>39.003995</v>
      </c>
      <c r="G30" s="15">
        <v>0.0085</v>
      </c>
      <c r="H30" s="16"/>
    </row>
    <row r="31" spans="3:9" ht="12.75" customHeight="1">
      <c r="C31" s="18" t="s">
        <v>75</v>
      </c>
      <c r="D31" s="18"/>
      <c r="E31" s="39"/>
      <c r="F31" s="19">
        <f>SUM(F30:F30)</f>
        <v>39.003995</v>
      </c>
      <c r="G31" s="20">
        <f>SUM(G30:G30)</f>
        <v>0.0085</v>
      </c>
      <c r="H31" s="21"/>
      <c r="I31" s="29"/>
    </row>
    <row r="32" spans="6:8" ht="12.75" customHeight="1">
      <c r="F32" s="14"/>
      <c r="G32" s="15"/>
      <c r="H32" s="16"/>
    </row>
    <row r="33" spans="3:8" ht="12.75" customHeight="1">
      <c r="C33" s="1" t="s">
        <v>140</v>
      </c>
      <c r="F33" s="14"/>
      <c r="G33" s="15"/>
      <c r="H33" s="16"/>
    </row>
    <row r="34" spans="3:8" ht="12.75" customHeight="1">
      <c r="C34" s="1" t="s">
        <v>141</v>
      </c>
      <c r="F34" s="14">
        <v>-2.06337</v>
      </c>
      <c r="G34" s="15">
        <v>-0.0005</v>
      </c>
      <c r="H34" s="16"/>
    </row>
    <row r="35" spans="3:9" ht="12.75" customHeight="1">
      <c r="C35" s="18" t="s">
        <v>75</v>
      </c>
      <c r="D35" s="18"/>
      <c r="E35" s="39"/>
      <c r="F35" s="19">
        <f>SUM(F34:F34)</f>
        <v>-2.06337</v>
      </c>
      <c r="G35" s="20">
        <f>SUM(G34:G34)</f>
        <v>-0.0005</v>
      </c>
      <c r="H35" s="21"/>
      <c r="I35" s="29"/>
    </row>
    <row r="36" spans="3:9" ht="12.75" customHeight="1">
      <c r="C36" s="22" t="s">
        <v>142</v>
      </c>
      <c r="D36" s="22"/>
      <c r="E36" s="40"/>
      <c r="F36" s="23">
        <f>SUM(F18,F23,F28,F31,F35)</f>
        <v>4608.328495000001</v>
      </c>
      <c r="G36" s="24">
        <f>SUM(G18,G23,G28,G31,G35)</f>
        <v>1.0000000000000002</v>
      </c>
      <c r="H36" s="25"/>
      <c r="I36" s="30"/>
    </row>
    <row r="37" ht="12.75" customHeight="1"/>
    <row r="38" ht="12.75" customHeight="1">
      <c r="C38" s="1" t="s">
        <v>417</v>
      </c>
    </row>
    <row r="39" ht="12.75" customHeight="1">
      <c r="C39" s="1" t="s">
        <v>418</v>
      </c>
    </row>
    <row r="40" ht="12.75" customHeight="1">
      <c r="C40" s="1"/>
    </row>
    <row r="41" ht="12.75" customHeight="1"/>
    <row r="42" spans="3:11" ht="12.75" customHeight="1">
      <c r="C42" s="60" t="s">
        <v>419</v>
      </c>
      <c r="D42" s="60"/>
      <c r="E42" s="60"/>
      <c r="F42" s="88"/>
      <c r="K42"/>
    </row>
    <row r="43" spans="3:11" ht="12.75" customHeight="1">
      <c r="C43" s="60" t="s">
        <v>420</v>
      </c>
      <c r="D43" s="101" t="s">
        <v>421</v>
      </c>
      <c r="E43" s="60"/>
      <c r="F43" s="88"/>
      <c r="K43"/>
    </row>
    <row r="44" spans="3:11" ht="12.75" customHeight="1">
      <c r="C44" s="42" t="s">
        <v>519</v>
      </c>
      <c r="D44" s="60"/>
      <c r="E44" s="60"/>
      <c r="F44" s="88"/>
      <c r="K44"/>
    </row>
    <row r="45" spans="3:11" ht="12.75" customHeight="1">
      <c r="C45" s="64" t="s">
        <v>422</v>
      </c>
      <c r="D45" s="127">
        <v>1301.6567</v>
      </c>
      <c r="E45" s="60"/>
      <c r="F45" s="88"/>
      <c r="G45" s="102"/>
      <c r="K45"/>
    </row>
    <row r="46" spans="3:11" ht="12.75" customHeight="1">
      <c r="C46" s="64" t="s">
        <v>424</v>
      </c>
      <c r="D46" s="130">
        <v>1000.4863</v>
      </c>
      <c r="E46" s="60"/>
      <c r="F46" s="88"/>
      <c r="G46" s="102"/>
      <c r="K46"/>
    </row>
    <row r="47" spans="3:11" ht="12.75" customHeight="1">
      <c r="C47" s="64" t="s">
        <v>425</v>
      </c>
      <c r="D47" s="127">
        <v>1020.7953</v>
      </c>
      <c r="E47" s="60"/>
      <c r="F47" s="88"/>
      <c r="G47" s="102"/>
      <c r="K47"/>
    </row>
    <row r="48" spans="3:11" ht="12.75" customHeight="1">
      <c r="C48" s="64" t="s">
        <v>426</v>
      </c>
      <c r="D48" s="127">
        <v>999.8424</v>
      </c>
      <c r="E48" s="60"/>
      <c r="F48" s="88"/>
      <c r="G48" s="102"/>
      <c r="K48"/>
    </row>
    <row r="49" spans="3:11" ht="12.75" customHeight="1">
      <c r="C49" s="64" t="s">
        <v>484</v>
      </c>
      <c r="D49" s="127">
        <v>1010.9464</v>
      </c>
      <c r="E49" s="60"/>
      <c r="F49" s="88"/>
      <c r="G49" s="102"/>
      <c r="K49"/>
    </row>
    <row r="50" spans="3:11" ht="12.75" customHeight="1">
      <c r="C50" s="64" t="s">
        <v>485</v>
      </c>
      <c r="D50" s="127">
        <v>1302.0444</v>
      </c>
      <c r="E50" s="60"/>
      <c r="F50" s="88"/>
      <c r="G50" s="102"/>
      <c r="K50"/>
    </row>
    <row r="51" spans="3:11" ht="12.75" customHeight="1">
      <c r="C51" s="64" t="s">
        <v>428</v>
      </c>
      <c r="D51" s="127">
        <v>1307.914</v>
      </c>
      <c r="E51" s="60"/>
      <c r="F51" s="88"/>
      <c r="G51" s="102"/>
      <c r="K51"/>
    </row>
    <row r="52" spans="3:11" ht="12.75" customHeight="1">
      <c r="C52" s="64" t="s">
        <v>430</v>
      </c>
      <c r="D52" s="130">
        <v>1002.3568</v>
      </c>
      <c r="E52" s="60"/>
      <c r="F52" s="88"/>
      <c r="G52" s="102"/>
      <c r="K52"/>
    </row>
    <row r="53" spans="3:11" ht="12.75" customHeight="1">
      <c r="C53" s="64" t="s">
        <v>486</v>
      </c>
      <c r="D53" s="127">
        <v>1000.6974</v>
      </c>
      <c r="E53" s="60"/>
      <c r="F53" s="88"/>
      <c r="G53" s="102"/>
      <c r="K53"/>
    </row>
    <row r="54" spans="3:11" ht="12.75" customHeight="1">
      <c r="C54" s="64" t="s">
        <v>431</v>
      </c>
      <c r="D54" s="130">
        <v>999.867</v>
      </c>
      <c r="E54" s="60"/>
      <c r="F54" s="88"/>
      <c r="G54" s="102"/>
      <c r="K54"/>
    </row>
    <row r="55" spans="3:11" ht="12.75" customHeight="1">
      <c r="C55" s="64" t="s">
        <v>487</v>
      </c>
      <c r="D55" s="130" t="s">
        <v>421</v>
      </c>
      <c r="E55" s="60"/>
      <c r="F55" s="88"/>
      <c r="G55" s="102"/>
      <c r="K55"/>
    </row>
    <row r="56" spans="3:11" ht="12.75" customHeight="1">
      <c r="C56" s="64" t="s">
        <v>450</v>
      </c>
      <c r="D56" s="127">
        <v>1308.1187</v>
      </c>
      <c r="E56" s="60"/>
      <c r="F56" s="88"/>
      <c r="G56" s="102"/>
      <c r="K56"/>
    </row>
    <row r="57" spans="3:11" ht="12.75" customHeight="1">
      <c r="C57" s="44" t="s">
        <v>520</v>
      </c>
      <c r="D57" s="103"/>
      <c r="E57" s="60"/>
      <c r="F57" s="88"/>
      <c r="K57"/>
    </row>
    <row r="58" spans="3:11" ht="12.75" customHeight="1">
      <c r="C58" s="64" t="s">
        <v>422</v>
      </c>
      <c r="D58" s="127">
        <v>1309.5383</v>
      </c>
      <c r="E58" s="60"/>
      <c r="F58" s="104"/>
      <c r="K58"/>
    </row>
    <row r="59" spans="3:11" ht="12.75" customHeight="1">
      <c r="C59" s="64" t="s">
        <v>424</v>
      </c>
      <c r="D59" s="130">
        <v>1001.2341</v>
      </c>
      <c r="E59" s="60"/>
      <c r="F59" s="105"/>
      <c r="K59"/>
    </row>
    <row r="60" spans="3:11" ht="12.75" customHeight="1">
      <c r="C60" s="64" t="s">
        <v>425</v>
      </c>
      <c r="D60" s="127">
        <v>1021.212</v>
      </c>
      <c r="E60" s="60"/>
      <c r="F60" s="105"/>
      <c r="K60"/>
    </row>
    <row r="61" spans="3:11" ht="12.75" customHeight="1">
      <c r="C61" s="64" t="s">
        <v>426</v>
      </c>
      <c r="D61" s="127">
        <v>1000.3584</v>
      </c>
      <c r="E61" s="60"/>
      <c r="F61" s="105"/>
      <c r="K61"/>
    </row>
    <row r="62" spans="3:11" ht="12.75" customHeight="1">
      <c r="C62" s="64" t="s">
        <v>484</v>
      </c>
      <c r="D62" s="127">
        <v>1017.0678</v>
      </c>
      <c r="E62" s="60"/>
      <c r="F62" s="105"/>
      <c r="K62"/>
    </row>
    <row r="63" spans="3:11" ht="12.75">
      <c r="C63" s="64" t="s">
        <v>485</v>
      </c>
      <c r="D63" s="127">
        <v>1309.8907</v>
      </c>
      <c r="E63" s="60"/>
      <c r="F63" s="105"/>
      <c r="K63"/>
    </row>
    <row r="64" spans="3:11" ht="12.75">
      <c r="C64" s="64" t="s">
        <v>428</v>
      </c>
      <c r="D64" s="127">
        <v>1316.1364</v>
      </c>
      <c r="E64" s="60"/>
      <c r="F64" s="105"/>
      <c r="K64"/>
    </row>
    <row r="65" spans="3:11" ht="12.75">
      <c r="C65" s="64" t="s">
        <v>430</v>
      </c>
      <c r="D65" s="130">
        <v>1003.0971</v>
      </c>
      <c r="E65" s="60"/>
      <c r="F65" s="105"/>
      <c r="K65"/>
    </row>
    <row r="66" spans="3:11" ht="12.75">
      <c r="C66" s="64" t="s">
        <v>486</v>
      </c>
      <c r="D66" s="127">
        <v>1004.3494</v>
      </c>
      <c r="E66" s="60"/>
      <c r="F66" s="105"/>
      <c r="K66"/>
    </row>
    <row r="67" spans="3:11" ht="12.75">
      <c r="C67" s="64" t="s">
        <v>431</v>
      </c>
      <c r="D67" s="130">
        <v>1000.3746</v>
      </c>
      <c r="E67" s="60"/>
      <c r="F67" s="105"/>
      <c r="K67"/>
    </row>
    <row r="68" spans="3:11" ht="12.75">
      <c r="C68" s="64" t="s">
        <v>487</v>
      </c>
      <c r="D68" s="130" t="s">
        <v>421</v>
      </c>
      <c r="E68" s="60"/>
      <c r="F68" s="105"/>
      <c r="K68"/>
    </row>
    <row r="69" spans="3:11" ht="12.75">
      <c r="C69" s="64" t="s">
        <v>450</v>
      </c>
      <c r="D69" s="127">
        <v>1316.3679</v>
      </c>
      <c r="E69" s="60"/>
      <c r="F69" s="105"/>
      <c r="K69"/>
    </row>
    <row r="70" spans="3:11" ht="12.75">
      <c r="C70" s="60" t="s">
        <v>433</v>
      </c>
      <c r="D70" s="101" t="s">
        <v>421</v>
      </c>
      <c r="E70" s="60"/>
      <c r="F70" s="105"/>
      <c r="K70"/>
    </row>
    <row r="71" spans="3:11" ht="38.25">
      <c r="C71" s="106" t="s">
        <v>451</v>
      </c>
      <c r="D71" s="101" t="s">
        <v>421</v>
      </c>
      <c r="E71" s="60"/>
      <c r="F71" s="105"/>
      <c r="K71"/>
    </row>
    <row r="72" spans="3:11" ht="12.75">
      <c r="C72" s="60" t="s">
        <v>435</v>
      </c>
      <c r="D72" s="101" t="s">
        <v>421</v>
      </c>
      <c r="E72" s="60"/>
      <c r="F72" s="88"/>
      <c r="K72"/>
    </row>
    <row r="73" spans="3:11" ht="12.75">
      <c r="C73" s="60" t="s">
        <v>436</v>
      </c>
      <c r="D73" s="60" t="s">
        <v>527</v>
      </c>
      <c r="E73" s="60"/>
      <c r="F73" s="88"/>
      <c r="K73"/>
    </row>
    <row r="74" spans="3:11" ht="12.75">
      <c r="C74" s="60" t="s">
        <v>488</v>
      </c>
      <c r="D74" s="67"/>
      <c r="E74" s="60"/>
      <c r="F74" s="88"/>
      <c r="K74"/>
    </row>
    <row r="75" spans="3:11" ht="12.75">
      <c r="C75" s="92" t="s">
        <v>438</v>
      </c>
      <c r="D75" s="107" t="s">
        <v>439</v>
      </c>
      <c r="E75" s="107" t="s">
        <v>440</v>
      </c>
      <c r="F75" s="88"/>
      <c r="K75"/>
    </row>
    <row r="76" spans="3:11" ht="12.75">
      <c r="C76" s="64" t="s">
        <v>424</v>
      </c>
      <c r="D76" s="93">
        <v>4.127632</v>
      </c>
      <c r="E76" s="93">
        <v>3.953119</v>
      </c>
      <c r="F76" s="88"/>
      <c r="K76"/>
    </row>
    <row r="77" spans="3:11" ht="12.75">
      <c r="C77" s="64" t="s">
        <v>425</v>
      </c>
      <c r="D77" s="93">
        <v>4.4820150000000005</v>
      </c>
      <c r="E77" s="93">
        <v>4.292518</v>
      </c>
      <c r="F77" s="88"/>
      <c r="K77"/>
    </row>
    <row r="78" spans="3:11" ht="12.75">
      <c r="C78" s="64" t="s">
        <v>426</v>
      </c>
      <c r="D78" s="93">
        <v>4.31512</v>
      </c>
      <c r="E78" s="93">
        <v>4.13268</v>
      </c>
      <c r="F78" s="88"/>
      <c r="K78"/>
    </row>
    <row r="79" spans="3:11" ht="12.75">
      <c r="C79" s="64" t="s">
        <v>489</v>
      </c>
      <c r="D79" s="93" t="s">
        <v>480</v>
      </c>
      <c r="E79" s="93" t="s">
        <v>480</v>
      </c>
      <c r="F79" s="88"/>
      <c r="K79"/>
    </row>
    <row r="80" spans="3:11" ht="12.75">
      <c r="C80" s="64" t="s">
        <v>486</v>
      </c>
      <c r="D80" s="93">
        <v>2.055617</v>
      </c>
      <c r="E80" s="93">
        <v>1.968707</v>
      </c>
      <c r="F80" s="88"/>
      <c r="K80"/>
    </row>
    <row r="81" spans="3:11" ht="12.75">
      <c r="C81" s="64" t="s">
        <v>430</v>
      </c>
      <c r="D81" s="93">
        <v>4.322033</v>
      </c>
      <c r="E81" s="93">
        <v>4.139301</v>
      </c>
      <c r="F81" s="88"/>
      <c r="K81"/>
    </row>
    <row r="82" spans="3:11" ht="12.75">
      <c r="C82" s="64" t="s">
        <v>431</v>
      </c>
      <c r="D82" s="93">
        <v>4.500992</v>
      </c>
      <c r="E82" s="93">
        <v>4.310693</v>
      </c>
      <c r="F82" s="88"/>
      <c r="K82"/>
    </row>
    <row r="83" spans="3:11" ht="12.75">
      <c r="C83" s="64" t="s">
        <v>490</v>
      </c>
      <c r="D83" s="93" t="s">
        <v>480</v>
      </c>
      <c r="E83" s="93" t="s">
        <v>480</v>
      </c>
      <c r="F83" s="88"/>
      <c r="K83"/>
    </row>
    <row r="84" spans="3:11" ht="12.75">
      <c r="C84" s="108" t="s">
        <v>441</v>
      </c>
      <c r="D84" s="109"/>
      <c r="E84" s="109"/>
      <c r="F84" s="88"/>
      <c r="K84"/>
    </row>
    <row r="85" spans="3:11" ht="12.75">
      <c r="C85" s="110" t="s">
        <v>442</v>
      </c>
      <c r="D85" s="109"/>
      <c r="E85" s="109"/>
      <c r="F85" s="88"/>
      <c r="K85"/>
    </row>
    <row r="86" ht="12.75">
      <c r="K86" s="33"/>
    </row>
    <row r="87" ht="12.75">
      <c r="K87" s="33"/>
    </row>
    <row r="88" ht="12.75">
      <c r="K88" s="33"/>
    </row>
    <row r="89" ht="12.75">
      <c r="K89" s="33"/>
    </row>
    <row r="90" ht="12.75">
      <c r="K90" s="33"/>
    </row>
    <row r="91" ht="12.75">
      <c r="K91" s="33"/>
    </row>
    <row r="92" ht="12.75">
      <c r="K92" s="33"/>
    </row>
    <row r="93" ht="12.75">
      <c r="K93" s="33"/>
    </row>
    <row r="94" ht="12.75">
      <c r="K94" s="33"/>
    </row>
    <row r="95" ht="12.75">
      <c r="K95" s="33"/>
    </row>
    <row r="96" ht="12.75">
      <c r="K96" s="33"/>
    </row>
    <row r="97" ht="12.75">
      <c r="K97" s="3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59.140625" style="0" customWidth="1"/>
    <col min="4" max="4" width="22.421875" style="0" customWidth="1"/>
    <col min="5" max="5" width="22.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132" t="s">
        <v>277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173</v>
      </c>
      <c r="F7" s="14"/>
      <c r="G7" s="15"/>
      <c r="H7" s="16"/>
    </row>
    <row r="8" spans="3:8" ht="12.75" customHeight="1">
      <c r="C8" s="1" t="s">
        <v>132</v>
      </c>
      <c r="F8" s="14"/>
      <c r="G8" s="15"/>
      <c r="H8" s="16"/>
    </row>
    <row r="9" spans="1:8" ht="12.75" customHeight="1">
      <c r="A9">
        <v>1</v>
      </c>
      <c r="B9" t="s">
        <v>179</v>
      </c>
      <c r="C9" t="s">
        <v>177</v>
      </c>
      <c r="D9" t="s">
        <v>178</v>
      </c>
      <c r="E9" s="38">
        <v>2120</v>
      </c>
      <c r="F9" s="14">
        <v>81.08682</v>
      </c>
      <c r="G9" s="15">
        <v>0.018000000000000002</v>
      </c>
      <c r="H9" s="16"/>
    </row>
    <row r="10" spans="1:11" ht="12.75" customHeight="1">
      <c r="A10">
        <v>2</v>
      </c>
      <c r="B10" t="s">
        <v>176</v>
      </c>
      <c r="C10" t="s">
        <v>174</v>
      </c>
      <c r="D10" t="s">
        <v>175</v>
      </c>
      <c r="E10" s="38">
        <v>24600</v>
      </c>
      <c r="F10" s="14">
        <v>80.6019</v>
      </c>
      <c r="G10" s="15">
        <v>0.0179</v>
      </c>
      <c r="H10" s="16"/>
      <c r="J10" s="17" t="s">
        <v>16</v>
      </c>
      <c r="K10" s="41" t="s">
        <v>17</v>
      </c>
    </row>
    <row r="11" spans="1:11" ht="12.75" customHeight="1">
      <c r="A11">
        <v>3</v>
      </c>
      <c r="B11" t="s">
        <v>222</v>
      </c>
      <c r="C11" t="s">
        <v>221</v>
      </c>
      <c r="D11" t="s">
        <v>175</v>
      </c>
      <c r="E11" s="38">
        <v>3000</v>
      </c>
      <c r="F11" s="14">
        <v>71.6175</v>
      </c>
      <c r="G11" s="15">
        <v>0.0159</v>
      </c>
      <c r="H11" s="16"/>
      <c r="J11" s="15" t="s">
        <v>36</v>
      </c>
      <c r="K11" s="15">
        <v>0.32799999999999996</v>
      </c>
    </row>
    <row r="12" spans="1:11" ht="12.75" customHeight="1">
      <c r="A12">
        <v>4</v>
      </c>
      <c r="B12" t="s">
        <v>182</v>
      </c>
      <c r="C12" t="s">
        <v>180</v>
      </c>
      <c r="D12" t="s">
        <v>181</v>
      </c>
      <c r="E12" s="38">
        <v>7850</v>
      </c>
      <c r="F12" s="14">
        <v>62.796075</v>
      </c>
      <c r="G12" s="15">
        <v>0.013999999999999999</v>
      </c>
      <c r="H12" s="16"/>
      <c r="J12" s="15" t="s">
        <v>25</v>
      </c>
      <c r="K12" s="15">
        <v>0.14300000000000002</v>
      </c>
    </row>
    <row r="13" spans="1:11" ht="12.75" customHeight="1">
      <c r="A13">
        <v>5</v>
      </c>
      <c r="B13" t="s">
        <v>203</v>
      </c>
      <c r="C13" t="s">
        <v>200</v>
      </c>
      <c r="D13" t="s">
        <v>201</v>
      </c>
      <c r="E13" s="38">
        <v>14000</v>
      </c>
      <c r="F13" s="14">
        <v>58.373</v>
      </c>
      <c r="G13" s="15">
        <v>0.013000000000000001</v>
      </c>
      <c r="H13" s="16"/>
      <c r="J13" s="15" t="s">
        <v>278</v>
      </c>
      <c r="K13" s="15">
        <v>0.0555</v>
      </c>
    </row>
    <row r="14" spans="1:11" ht="12.75" customHeight="1">
      <c r="A14">
        <v>6</v>
      </c>
      <c r="B14" t="s">
        <v>199</v>
      </c>
      <c r="C14" t="s">
        <v>197</v>
      </c>
      <c r="D14" t="s">
        <v>188</v>
      </c>
      <c r="E14" s="38">
        <v>9000</v>
      </c>
      <c r="F14" s="14">
        <v>58.023</v>
      </c>
      <c r="G14" s="15">
        <v>0.0129</v>
      </c>
      <c r="H14" s="16"/>
      <c r="J14" s="15" t="s">
        <v>33</v>
      </c>
      <c r="K14" s="15">
        <v>0.0554</v>
      </c>
    </row>
    <row r="15" spans="1:11" ht="12.75" customHeight="1">
      <c r="A15">
        <v>7</v>
      </c>
      <c r="B15" t="s">
        <v>196</v>
      </c>
      <c r="C15" t="s">
        <v>195</v>
      </c>
      <c r="D15" t="s">
        <v>188</v>
      </c>
      <c r="E15" s="38">
        <v>15050</v>
      </c>
      <c r="F15" s="14">
        <v>57.83715</v>
      </c>
      <c r="G15" s="15">
        <v>0.0129</v>
      </c>
      <c r="H15" s="16"/>
      <c r="J15" s="15" t="s">
        <v>175</v>
      </c>
      <c r="K15" s="15">
        <v>0.0538</v>
      </c>
    </row>
    <row r="16" spans="1:11" ht="12.75" customHeight="1">
      <c r="A16">
        <v>8</v>
      </c>
      <c r="B16" t="s">
        <v>189</v>
      </c>
      <c r="C16" t="s">
        <v>187</v>
      </c>
      <c r="D16" t="s">
        <v>178</v>
      </c>
      <c r="E16" s="38">
        <v>2460</v>
      </c>
      <c r="F16" s="14">
        <v>55.98345</v>
      </c>
      <c r="G16" s="15">
        <v>0.0125</v>
      </c>
      <c r="H16" s="16"/>
      <c r="J16" s="15" t="s">
        <v>178</v>
      </c>
      <c r="K16" s="15">
        <v>0.0415</v>
      </c>
    </row>
    <row r="17" spans="1:11" ht="12.75" customHeight="1">
      <c r="A17">
        <v>9</v>
      </c>
      <c r="B17" t="s">
        <v>280</v>
      </c>
      <c r="C17" t="s">
        <v>279</v>
      </c>
      <c r="D17" t="s">
        <v>175</v>
      </c>
      <c r="E17" s="38">
        <v>3800</v>
      </c>
      <c r="F17" s="14">
        <v>49.9149</v>
      </c>
      <c r="G17" s="15">
        <v>0.0111</v>
      </c>
      <c r="H17" s="16"/>
      <c r="J17" s="15" t="s">
        <v>188</v>
      </c>
      <c r="K17" s="15">
        <v>0.0349</v>
      </c>
    </row>
    <row r="18" spans="1:11" ht="12.75" customHeight="1">
      <c r="A18">
        <v>10</v>
      </c>
      <c r="B18" t="s">
        <v>205</v>
      </c>
      <c r="C18" t="s">
        <v>204</v>
      </c>
      <c r="D18" t="s">
        <v>198</v>
      </c>
      <c r="E18" s="38">
        <v>16100</v>
      </c>
      <c r="F18" s="14">
        <v>46.3036</v>
      </c>
      <c r="G18" s="15">
        <v>0.0103</v>
      </c>
      <c r="H18" s="16"/>
      <c r="J18" s="15" t="s">
        <v>198</v>
      </c>
      <c r="K18" s="15">
        <v>0.0297</v>
      </c>
    </row>
    <row r="19" spans="1:11" ht="12.75" customHeight="1">
      <c r="A19">
        <v>11</v>
      </c>
      <c r="B19" t="s">
        <v>241</v>
      </c>
      <c r="C19" t="s">
        <v>240</v>
      </c>
      <c r="D19" t="s">
        <v>198</v>
      </c>
      <c r="E19" s="38">
        <v>16500</v>
      </c>
      <c r="F19" s="14">
        <v>45.71325</v>
      </c>
      <c r="G19" s="15">
        <v>0.0102</v>
      </c>
      <c r="H19" s="16"/>
      <c r="J19" s="15" t="s">
        <v>181</v>
      </c>
      <c r="K19" s="15">
        <v>0.013999999999999999</v>
      </c>
    </row>
    <row r="20" spans="1:11" ht="12.75" customHeight="1">
      <c r="A20">
        <v>12</v>
      </c>
      <c r="B20" t="s">
        <v>192</v>
      </c>
      <c r="C20" t="s">
        <v>134</v>
      </c>
      <c r="D20" t="s">
        <v>191</v>
      </c>
      <c r="E20" s="38">
        <v>5579</v>
      </c>
      <c r="F20" s="14">
        <v>45.708747</v>
      </c>
      <c r="G20" s="15">
        <v>0.0102</v>
      </c>
      <c r="H20" s="16"/>
      <c r="J20" s="15" t="s">
        <v>185</v>
      </c>
      <c r="K20" s="15">
        <v>0.0138</v>
      </c>
    </row>
    <row r="21" spans="1:11" ht="12.75" customHeight="1">
      <c r="A21">
        <v>13</v>
      </c>
      <c r="B21" t="s">
        <v>238</v>
      </c>
      <c r="C21" t="s">
        <v>237</v>
      </c>
      <c r="D21" t="s">
        <v>210</v>
      </c>
      <c r="E21" s="38">
        <v>40000</v>
      </c>
      <c r="F21" s="14">
        <v>44.96</v>
      </c>
      <c r="G21" s="15">
        <v>0.01</v>
      </c>
      <c r="H21" s="16"/>
      <c r="J21" s="15" t="s">
        <v>201</v>
      </c>
      <c r="K21" s="15">
        <v>0.013000000000000001</v>
      </c>
    </row>
    <row r="22" spans="1:11" ht="12.75" customHeight="1">
      <c r="A22">
        <v>14</v>
      </c>
      <c r="B22" t="s">
        <v>214</v>
      </c>
      <c r="C22" t="s">
        <v>212</v>
      </c>
      <c r="D22" t="s">
        <v>207</v>
      </c>
      <c r="E22" s="38">
        <v>18000</v>
      </c>
      <c r="F22" s="14">
        <v>43.92</v>
      </c>
      <c r="G22" s="15">
        <v>0.0098</v>
      </c>
      <c r="H22" s="16"/>
      <c r="J22" s="15" t="s">
        <v>191</v>
      </c>
      <c r="K22" s="15">
        <v>0.0102</v>
      </c>
    </row>
    <row r="23" spans="1:11" ht="12.75" customHeight="1">
      <c r="A23">
        <v>15</v>
      </c>
      <c r="B23" t="s">
        <v>230</v>
      </c>
      <c r="C23" t="s">
        <v>229</v>
      </c>
      <c r="D23" t="s">
        <v>198</v>
      </c>
      <c r="E23" s="38">
        <v>32000</v>
      </c>
      <c r="F23" s="14">
        <v>41.248</v>
      </c>
      <c r="G23" s="15">
        <v>0.0092</v>
      </c>
      <c r="H23" s="16"/>
      <c r="J23" s="15" t="s">
        <v>210</v>
      </c>
      <c r="K23" s="15">
        <v>0.01</v>
      </c>
    </row>
    <row r="24" spans="1:11" ht="12.75" customHeight="1">
      <c r="A24">
        <v>16</v>
      </c>
      <c r="B24" t="s">
        <v>282</v>
      </c>
      <c r="C24" t="s">
        <v>281</v>
      </c>
      <c r="D24" t="s">
        <v>175</v>
      </c>
      <c r="E24" s="38">
        <v>822</v>
      </c>
      <c r="F24" s="14">
        <v>39.98619</v>
      </c>
      <c r="G24" s="15">
        <v>0.0089</v>
      </c>
      <c r="H24" s="16"/>
      <c r="J24" s="15" t="s">
        <v>207</v>
      </c>
      <c r="K24" s="15">
        <v>0.0098</v>
      </c>
    </row>
    <row r="25" spans="1:11" ht="12.75" customHeight="1">
      <c r="A25">
        <v>17</v>
      </c>
      <c r="B25" t="s">
        <v>251</v>
      </c>
      <c r="C25" t="s">
        <v>250</v>
      </c>
      <c r="D25" t="s">
        <v>216</v>
      </c>
      <c r="E25" s="38">
        <v>5316</v>
      </c>
      <c r="F25" s="14">
        <v>32.948568</v>
      </c>
      <c r="G25" s="15">
        <v>0.0073</v>
      </c>
      <c r="H25" s="16"/>
      <c r="J25" s="15" t="s">
        <v>216</v>
      </c>
      <c r="K25" s="15">
        <v>0.0073</v>
      </c>
    </row>
    <row r="26" spans="1:11" ht="12.75" customHeight="1">
      <c r="A26">
        <v>18</v>
      </c>
      <c r="B26" t="s">
        <v>190</v>
      </c>
      <c r="C26" t="s">
        <v>68</v>
      </c>
      <c r="D26" t="s">
        <v>185</v>
      </c>
      <c r="E26" s="38">
        <v>3000</v>
      </c>
      <c r="F26" s="14">
        <v>31.3155</v>
      </c>
      <c r="G26" s="15">
        <v>0.006999999999999999</v>
      </c>
      <c r="H26" s="16"/>
      <c r="J26" s="15" t="s">
        <v>42</v>
      </c>
      <c r="K26" s="15">
        <v>0.1801</v>
      </c>
    </row>
    <row r="27" spans="1:10" ht="12.75" customHeight="1">
      <c r="A27">
        <v>19</v>
      </c>
      <c r="B27" t="s">
        <v>194</v>
      </c>
      <c r="C27" t="s">
        <v>193</v>
      </c>
      <c r="D27" t="s">
        <v>185</v>
      </c>
      <c r="E27" s="38">
        <v>4550</v>
      </c>
      <c r="F27" s="14">
        <v>30.4668</v>
      </c>
      <c r="G27" s="15">
        <v>0.0068000000000000005</v>
      </c>
      <c r="H27" s="16"/>
      <c r="J27" s="15"/>
    </row>
    <row r="28" spans="1:8" ht="12.75" customHeight="1">
      <c r="A28">
        <v>20</v>
      </c>
      <c r="B28" t="s">
        <v>220</v>
      </c>
      <c r="C28" t="s">
        <v>218</v>
      </c>
      <c r="D28" t="s">
        <v>188</v>
      </c>
      <c r="E28" s="38">
        <v>1000</v>
      </c>
      <c r="F28" s="14">
        <v>28.955</v>
      </c>
      <c r="G28" s="15">
        <v>0.0064</v>
      </c>
      <c r="H28" s="16"/>
    </row>
    <row r="29" spans="1:8" ht="12.75" customHeight="1">
      <c r="A29">
        <v>21</v>
      </c>
      <c r="B29" t="s">
        <v>228</v>
      </c>
      <c r="C29" t="s">
        <v>227</v>
      </c>
      <c r="D29" t="s">
        <v>178</v>
      </c>
      <c r="E29" s="38">
        <v>1169</v>
      </c>
      <c r="F29" s="14">
        <v>21.828153</v>
      </c>
      <c r="G29" s="15">
        <v>0.0049</v>
      </c>
      <c r="H29" s="16"/>
    </row>
    <row r="30" spans="1:8" ht="12.75" customHeight="1">
      <c r="A30">
        <v>22</v>
      </c>
      <c r="B30" t="s">
        <v>208</v>
      </c>
      <c r="C30" t="s">
        <v>206</v>
      </c>
      <c r="D30" t="s">
        <v>178</v>
      </c>
      <c r="E30" s="38">
        <v>3200</v>
      </c>
      <c r="F30" s="14">
        <v>19.112</v>
      </c>
      <c r="G30" s="15">
        <v>0.0043</v>
      </c>
      <c r="H30" s="16"/>
    </row>
    <row r="31" spans="1:8" ht="12.75" customHeight="1">
      <c r="A31">
        <v>23</v>
      </c>
      <c r="B31" t="s">
        <v>224</v>
      </c>
      <c r="C31" t="s">
        <v>223</v>
      </c>
      <c r="D31" t="s">
        <v>188</v>
      </c>
      <c r="E31" s="38">
        <v>1221</v>
      </c>
      <c r="F31" s="14">
        <v>12.154445</v>
      </c>
      <c r="G31" s="15">
        <v>0.0027</v>
      </c>
      <c r="H31" s="16"/>
    </row>
    <row r="32" spans="1:8" ht="12.75" customHeight="1">
      <c r="A32">
        <v>24</v>
      </c>
      <c r="B32" t="s">
        <v>211</v>
      </c>
      <c r="C32" t="s">
        <v>209</v>
      </c>
      <c r="D32" t="s">
        <v>178</v>
      </c>
      <c r="E32" s="38">
        <v>520</v>
      </c>
      <c r="F32" s="14">
        <v>8.19286</v>
      </c>
      <c r="G32" s="15">
        <v>0.0018</v>
      </c>
      <c r="H32" s="16"/>
    </row>
    <row r="33" spans="3:9" ht="12.75" customHeight="1">
      <c r="C33" s="18" t="s">
        <v>75</v>
      </c>
      <c r="D33" s="18"/>
      <c r="E33" s="39"/>
      <c r="F33" s="19">
        <f>SUM(F9:F32)</f>
        <v>1069.0469080000003</v>
      </c>
      <c r="G33" s="20">
        <f>SUM(G9:G32)</f>
        <v>0.238</v>
      </c>
      <c r="H33" s="21"/>
      <c r="I33" s="29"/>
    </row>
    <row r="34" spans="6:8" ht="12.75" customHeight="1">
      <c r="F34" s="14"/>
      <c r="G34" s="15"/>
      <c r="H34" s="16"/>
    </row>
    <row r="35" spans="3:8" ht="12.75" customHeight="1">
      <c r="C35" s="1" t="s">
        <v>10</v>
      </c>
      <c r="F35" s="14"/>
      <c r="G35" s="15"/>
      <c r="H35" s="16"/>
    </row>
    <row r="36" spans="3:8" ht="12.75" customHeight="1">
      <c r="C36" s="1" t="s">
        <v>76</v>
      </c>
      <c r="F36" s="14"/>
      <c r="G36" s="15"/>
      <c r="H36" s="16"/>
    </row>
    <row r="37" spans="1:8" ht="12.75" customHeight="1">
      <c r="A37">
        <v>25</v>
      </c>
      <c r="B37" t="s">
        <v>284</v>
      </c>
      <c r="C37" t="s">
        <v>283</v>
      </c>
      <c r="D37" t="s">
        <v>25</v>
      </c>
      <c r="E37" s="38">
        <v>67000000</v>
      </c>
      <c r="F37" s="14">
        <v>642.73368</v>
      </c>
      <c r="G37" s="15">
        <v>0.14300000000000002</v>
      </c>
      <c r="H37" s="16">
        <v>41838</v>
      </c>
    </row>
    <row r="38" spans="3:9" ht="12.75" customHeight="1">
      <c r="C38" s="18" t="s">
        <v>75</v>
      </c>
      <c r="D38" s="18"/>
      <c r="E38" s="39"/>
      <c r="F38" s="19">
        <f>SUM(F37:F37)</f>
        <v>642.73368</v>
      </c>
      <c r="G38" s="20">
        <f>SUM(G37:G37)</f>
        <v>0.14300000000000002</v>
      </c>
      <c r="H38" s="21"/>
      <c r="I38" s="29"/>
    </row>
    <row r="39" spans="6:8" ht="12.75" customHeight="1">
      <c r="F39" s="14"/>
      <c r="G39" s="15"/>
      <c r="H39" s="16"/>
    </row>
    <row r="40" spans="3:8" ht="12.75" customHeight="1">
      <c r="C40" s="1" t="s">
        <v>285</v>
      </c>
      <c r="F40" s="14"/>
      <c r="G40" s="15"/>
      <c r="H40" s="16"/>
    </row>
    <row r="41" spans="1:8" ht="12.75" customHeight="1">
      <c r="A41">
        <v>26</v>
      </c>
      <c r="B41" t="s">
        <v>287</v>
      </c>
      <c r="C41" t="s">
        <v>286</v>
      </c>
      <c r="D41" t="s">
        <v>278</v>
      </c>
      <c r="E41" s="38">
        <v>25000000</v>
      </c>
      <c r="F41" s="14">
        <v>249.3225</v>
      </c>
      <c r="G41" s="15">
        <v>0.0555</v>
      </c>
      <c r="H41" s="16">
        <v>41711</v>
      </c>
    </row>
    <row r="42" spans="3:9" ht="12.75" customHeight="1">
      <c r="C42" s="18" t="s">
        <v>75</v>
      </c>
      <c r="D42" s="18"/>
      <c r="E42" s="39"/>
      <c r="F42" s="19">
        <f>SUM(F41:F41)</f>
        <v>249.3225</v>
      </c>
      <c r="G42" s="20">
        <f>SUM(G41:G41)</f>
        <v>0.0555</v>
      </c>
      <c r="H42" s="21"/>
      <c r="I42" s="29"/>
    </row>
    <row r="43" spans="6:8" ht="12.75" customHeight="1">
      <c r="F43" s="14"/>
      <c r="G43" s="15"/>
      <c r="H43" s="16"/>
    </row>
    <row r="44" spans="3:8" ht="12.75" customHeight="1">
      <c r="C44" s="1" t="s">
        <v>131</v>
      </c>
      <c r="F44" s="14"/>
      <c r="G44" s="15"/>
      <c r="H44" s="16"/>
    </row>
    <row r="45" spans="3:8" ht="12.75" customHeight="1">
      <c r="C45" s="1" t="s">
        <v>132</v>
      </c>
      <c r="F45" s="14"/>
      <c r="G45" s="15"/>
      <c r="H45" s="16"/>
    </row>
    <row r="46" spans="1:8" ht="12.75" customHeight="1">
      <c r="A46">
        <v>27</v>
      </c>
      <c r="B46" t="s">
        <v>261</v>
      </c>
      <c r="C46" t="s">
        <v>260</v>
      </c>
      <c r="D46" t="s">
        <v>36</v>
      </c>
      <c r="E46" s="38">
        <v>50000000</v>
      </c>
      <c r="F46" s="14">
        <v>496.8525</v>
      </c>
      <c r="G46" s="15">
        <v>0.1105</v>
      </c>
      <c r="H46" s="16">
        <v>44430</v>
      </c>
    </row>
    <row r="47" spans="1:8" ht="12.75" customHeight="1">
      <c r="A47">
        <v>28</v>
      </c>
      <c r="B47" t="s">
        <v>288</v>
      </c>
      <c r="C47" t="s">
        <v>275</v>
      </c>
      <c r="D47" t="s">
        <v>36</v>
      </c>
      <c r="E47" s="38">
        <v>50000000</v>
      </c>
      <c r="F47" s="14">
        <v>478.9155</v>
      </c>
      <c r="G47" s="15">
        <v>0.1066</v>
      </c>
      <c r="H47" s="16">
        <v>44884</v>
      </c>
    </row>
    <row r="48" spans="1:8" ht="12.75" customHeight="1">
      <c r="A48">
        <v>29</v>
      </c>
      <c r="B48" t="s">
        <v>263</v>
      </c>
      <c r="C48" t="s">
        <v>262</v>
      </c>
      <c r="D48" t="s">
        <v>36</v>
      </c>
      <c r="E48" s="38">
        <v>25000000</v>
      </c>
      <c r="F48" s="14">
        <v>249.7265</v>
      </c>
      <c r="G48" s="15">
        <v>0.0556</v>
      </c>
      <c r="H48" s="16">
        <v>43380</v>
      </c>
    </row>
    <row r="49" spans="1:8" ht="12.75" customHeight="1">
      <c r="A49">
        <v>30</v>
      </c>
      <c r="B49" t="s">
        <v>167</v>
      </c>
      <c r="C49" t="s">
        <v>166</v>
      </c>
      <c r="D49" t="s">
        <v>33</v>
      </c>
      <c r="E49" s="38">
        <v>25000000</v>
      </c>
      <c r="F49" s="14">
        <v>248.7775</v>
      </c>
      <c r="G49" s="15">
        <v>0.0554</v>
      </c>
      <c r="H49" s="16">
        <v>41922</v>
      </c>
    </row>
    <row r="50" spans="1:8" ht="12.75" customHeight="1">
      <c r="A50">
        <v>31</v>
      </c>
      <c r="B50" t="s">
        <v>265</v>
      </c>
      <c r="C50" t="s">
        <v>264</v>
      </c>
      <c r="D50" t="s">
        <v>36</v>
      </c>
      <c r="E50" s="38">
        <v>25000000</v>
      </c>
      <c r="F50" s="14">
        <v>248.592</v>
      </c>
      <c r="G50" s="15">
        <v>0.0553</v>
      </c>
      <c r="H50" s="16">
        <v>43425</v>
      </c>
    </row>
    <row r="51" spans="3:9" ht="12.75" customHeight="1">
      <c r="C51" s="18" t="s">
        <v>75</v>
      </c>
      <c r="D51" s="18"/>
      <c r="E51" s="39"/>
      <c r="F51" s="19">
        <f>SUM(F46:F50)</f>
        <v>1722.864</v>
      </c>
      <c r="G51" s="20">
        <f>SUM(G46:G50)</f>
        <v>0.3834</v>
      </c>
      <c r="H51" s="21"/>
      <c r="I51" s="29"/>
    </row>
    <row r="52" spans="6:8" ht="12.75" customHeight="1">
      <c r="F52" s="14"/>
      <c r="G52" s="15"/>
      <c r="H52" s="16"/>
    </row>
    <row r="53" spans="3:8" ht="12.75" customHeight="1">
      <c r="C53" s="1" t="s">
        <v>139</v>
      </c>
      <c r="F53" s="14">
        <v>538.713047</v>
      </c>
      <c r="G53" s="15">
        <v>0.1199</v>
      </c>
      <c r="H53" s="16"/>
    </row>
    <row r="54" spans="3:9" ht="12.75" customHeight="1">
      <c r="C54" s="18" t="s">
        <v>75</v>
      </c>
      <c r="D54" s="18"/>
      <c r="E54" s="39"/>
      <c r="F54" s="19">
        <f>SUM(F53:F53)</f>
        <v>538.713047</v>
      </c>
      <c r="G54" s="20">
        <f>SUM(G53:G53)</f>
        <v>0.1199</v>
      </c>
      <c r="H54" s="21"/>
      <c r="I54" s="29"/>
    </row>
    <row r="55" spans="6:8" ht="12.75" customHeight="1">
      <c r="F55" s="14"/>
      <c r="G55" s="15"/>
      <c r="H55" s="16"/>
    </row>
    <row r="56" spans="3:8" ht="12.75" customHeight="1">
      <c r="C56" s="1" t="s">
        <v>140</v>
      </c>
      <c r="F56" s="14"/>
      <c r="G56" s="15"/>
      <c r="H56" s="16"/>
    </row>
    <row r="57" spans="3:8" ht="12.75" customHeight="1">
      <c r="C57" s="1" t="s">
        <v>141</v>
      </c>
      <c r="F57" s="14">
        <v>271.744541</v>
      </c>
      <c r="G57" s="15">
        <v>0.0602</v>
      </c>
      <c r="H57" s="16"/>
    </row>
    <row r="58" spans="3:9" ht="12.75" customHeight="1">
      <c r="C58" s="18" t="s">
        <v>75</v>
      </c>
      <c r="D58" s="18"/>
      <c r="E58" s="39"/>
      <c r="F58" s="19">
        <f>SUM(F57:F57)</f>
        <v>271.744541</v>
      </c>
      <c r="G58" s="20">
        <f>SUM(G57:G57)</f>
        <v>0.0602</v>
      </c>
      <c r="H58" s="21"/>
      <c r="I58" s="29"/>
    </row>
    <row r="59" spans="3:9" ht="12.75" customHeight="1">
      <c r="C59" s="22" t="s">
        <v>142</v>
      </c>
      <c r="D59" s="22"/>
      <c r="E59" s="40"/>
      <c r="F59" s="23">
        <f>SUM(F33,F38,F42,F51,F54,F58)</f>
        <v>4494.4246760000005</v>
      </c>
      <c r="G59" s="24">
        <f>SUM(G33,G38,G42,G51,G54,G58)</f>
        <v>1</v>
      </c>
      <c r="H59" s="25"/>
      <c r="I59" s="30"/>
    </row>
    <row r="60" ht="12.75" customHeight="1"/>
    <row r="61" ht="12.75" customHeight="1">
      <c r="C61" s="1" t="s">
        <v>417</v>
      </c>
    </row>
    <row r="62" ht="12.75" customHeight="1">
      <c r="C62" s="1" t="s">
        <v>418</v>
      </c>
    </row>
    <row r="63" ht="12.75" customHeight="1">
      <c r="C63" s="1"/>
    </row>
    <row r="64" ht="12.75" customHeight="1"/>
    <row r="65" spans="3:11" ht="12.75" customHeight="1">
      <c r="C65" s="60" t="s">
        <v>419</v>
      </c>
      <c r="D65" s="43"/>
      <c r="E65" s="60"/>
      <c r="F65" s="88"/>
      <c r="K65" s="33"/>
    </row>
    <row r="66" spans="3:11" ht="12.75" customHeight="1">
      <c r="C66" s="60" t="s">
        <v>452</v>
      </c>
      <c r="D66" s="43" t="s">
        <v>421</v>
      </c>
      <c r="E66" s="60"/>
      <c r="F66" s="88"/>
      <c r="K66" s="33"/>
    </row>
    <row r="67" spans="3:11" ht="12.75" customHeight="1">
      <c r="C67" s="42" t="s">
        <v>519</v>
      </c>
      <c r="D67" s="111"/>
      <c r="E67" s="60"/>
      <c r="F67" s="88"/>
      <c r="K67" s="33"/>
    </row>
    <row r="68" spans="3:11" ht="12.75" customHeight="1">
      <c r="C68" s="64" t="s">
        <v>491</v>
      </c>
      <c r="D68" s="102">
        <v>11.832</v>
      </c>
      <c r="E68" s="67"/>
      <c r="F68" s="88"/>
      <c r="G68" s="102"/>
      <c r="K68" s="33"/>
    </row>
    <row r="69" spans="3:11" ht="12.75" customHeight="1">
      <c r="C69" s="64" t="s">
        <v>492</v>
      </c>
      <c r="D69" s="102">
        <v>10.1658</v>
      </c>
      <c r="E69" s="67"/>
      <c r="F69" s="88"/>
      <c r="G69" s="102"/>
      <c r="K69" s="33"/>
    </row>
    <row r="70" spans="3:11" ht="12.75" customHeight="1">
      <c r="C70" s="64" t="s">
        <v>493</v>
      </c>
      <c r="D70" s="102">
        <v>11.9831</v>
      </c>
      <c r="E70" s="67"/>
      <c r="F70" s="88"/>
      <c r="G70" s="102"/>
      <c r="K70" s="33"/>
    </row>
    <row r="71" spans="3:11" ht="12.75" customHeight="1">
      <c r="C71" s="64" t="s">
        <v>494</v>
      </c>
      <c r="D71" s="102">
        <v>10.3436</v>
      </c>
      <c r="E71" s="67"/>
      <c r="F71" s="88"/>
      <c r="G71" s="102"/>
      <c r="K71" s="33"/>
    </row>
    <row r="72" spans="3:11" ht="12.75" customHeight="1">
      <c r="C72" s="64" t="s">
        <v>495</v>
      </c>
      <c r="D72" s="102">
        <v>11.8988</v>
      </c>
      <c r="E72" s="67"/>
      <c r="F72" s="88"/>
      <c r="G72" s="102"/>
      <c r="K72" s="33"/>
    </row>
    <row r="73" spans="3:11" ht="12.75" customHeight="1">
      <c r="C73" s="44" t="s">
        <v>520</v>
      </c>
      <c r="D73" s="103"/>
      <c r="E73" s="67"/>
      <c r="F73" s="88"/>
      <c r="K73" s="33"/>
    </row>
    <row r="74" spans="3:11" ht="12.75" customHeight="1">
      <c r="C74" s="64" t="s">
        <v>491</v>
      </c>
      <c r="D74" s="102">
        <v>11.9029</v>
      </c>
      <c r="E74" s="67"/>
      <c r="F74" s="104"/>
      <c r="K74" s="33"/>
    </row>
    <row r="75" spans="3:11" ht="12.75" customHeight="1">
      <c r="C75" s="64" t="s">
        <v>492</v>
      </c>
      <c r="D75" s="102">
        <v>10.126</v>
      </c>
      <c r="E75" s="67"/>
      <c r="F75" s="105"/>
      <c r="K75" s="33"/>
    </row>
    <row r="76" spans="3:11" ht="12.75" customHeight="1">
      <c r="C76" s="64" t="s">
        <v>493</v>
      </c>
      <c r="D76" s="102">
        <v>12.0615</v>
      </c>
      <c r="E76" s="67"/>
      <c r="F76" s="105"/>
      <c r="K76" s="33"/>
    </row>
    <row r="77" spans="3:11" ht="12.75" customHeight="1">
      <c r="C77" s="64" t="s">
        <v>494</v>
      </c>
      <c r="D77" s="124" t="s">
        <v>421</v>
      </c>
      <c r="E77" s="67"/>
      <c r="F77" s="105"/>
      <c r="K77" s="33"/>
    </row>
    <row r="78" spans="3:11" ht="12.75" customHeight="1">
      <c r="C78" s="64" t="s">
        <v>495</v>
      </c>
      <c r="D78" s="102">
        <v>11.9671</v>
      </c>
      <c r="E78" s="67"/>
      <c r="F78" s="105"/>
      <c r="K78" s="33"/>
    </row>
    <row r="79" spans="3:11" ht="12.75" customHeight="1">
      <c r="C79" s="112" t="s">
        <v>433</v>
      </c>
      <c r="D79" s="71"/>
      <c r="E79" s="67"/>
      <c r="F79" s="105"/>
      <c r="K79" s="33"/>
    </row>
    <row r="80" spans="3:11" ht="12.75" customHeight="1">
      <c r="C80" s="72" t="s">
        <v>521</v>
      </c>
      <c r="D80" s="67"/>
      <c r="E80" s="72"/>
      <c r="F80" s="67"/>
      <c r="G80" s="67"/>
      <c r="H80" s="67"/>
      <c r="I80" s="67"/>
      <c r="K80" s="33"/>
    </row>
    <row r="81" spans="3:11" ht="12.75" customHeight="1">
      <c r="C81" s="75" t="s">
        <v>457</v>
      </c>
      <c r="D81" s="75" t="s">
        <v>458</v>
      </c>
      <c r="E81" s="75" t="s">
        <v>459</v>
      </c>
      <c r="F81" s="75" t="s">
        <v>460</v>
      </c>
      <c r="G81" s="75" t="s">
        <v>461</v>
      </c>
      <c r="H81" s="75" t="s">
        <v>462</v>
      </c>
      <c r="I81" s="75" t="s">
        <v>463</v>
      </c>
      <c r="K81" s="33"/>
    </row>
    <row r="82" spans="3:11" ht="12.75" customHeight="1">
      <c r="C82" s="67" t="s">
        <v>464</v>
      </c>
      <c r="D82" s="47" t="s">
        <v>421</v>
      </c>
      <c r="E82" s="47" t="s">
        <v>421</v>
      </c>
      <c r="F82" s="47" t="s">
        <v>421</v>
      </c>
      <c r="G82" s="47" t="s">
        <v>421</v>
      </c>
      <c r="H82" s="47" t="s">
        <v>421</v>
      </c>
      <c r="I82" s="47" t="s">
        <v>421</v>
      </c>
      <c r="K82" s="33"/>
    </row>
    <row r="83" spans="3:11" ht="12.75" customHeight="1">
      <c r="C83" s="67" t="s">
        <v>465</v>
      </c>
      <c r="D83" s="47" t="s">
        <v>421</v>
      </c>
      <c r="E83" s="47" t="s">
        <v>421</v>
      </c>
      <c r="F83" s="47" t="s">
        <v>421</v>
      </c>
      <c r="G83" s="47" t="s">
        <v>421</v>
      </c>
      <c r="H83" s="47" t="s">
        <v>421</v>
      </c>
      <c r="I83" s="47" t="s">
        <v>421</v>
      </c>
      <c r="K83" s="33"/>
    </row>
    <row r="84" spans="3:11" ht="12.75" customHeight="1">
      <c r="C84" s="76"/>
      <c r="D84" s="70"/>
      <c r="E84" s="67"/>
      <c r="F84" s="68"/>
      <c r="G84" s="69"/>
      <c r="H84" s="67"/>
      <c r="I84" s="67"/>
      <c r="K84" s="33"/>
    </row>
    <row r="85" spans="3:11" ht="12.75" customHeight="1">
      <c r="C85" s="72" t="s">
        <v>522</v>
      </c>
      <c r="D85" s="67"/>
      <c r="E85" s="67"/>
      <c r="F85" s="67"/>
      <c r="G85" s="67"/>
      <c r="H85" s="67"/>
      <c r="I85" s="67"/>
      <c r="K85" s="33"/>
    </row>
    <row r="86" spans="3:11" ht="12.75" customHeight="1">
      <c r="C86" s="75" t="s">
        <v>457</v>
      </c>
      <c r="D86" s="75" t="s">
        <v>458</v>
      </c>
      <c r="E86" s="75" t="s">
        <v>466</v>
      </c>
      <c r="F86" s="75" t="s">
        <v>467</v>
      </c>
      <c r="G86" s="75" t="s">
        <v>468</v>
      </c>
      <c r="H86" s="75" t="s">
        <v>469</v>
      </c>
      <c r="I86" s="67"/>
      <c r="K86" s="33"/>
    </row>
    <row r="87" spans="3:11" ht="12.75" customHeight="1">
      <c r="C87" s="77" t="s">
        <v>464</v>
      </c>
      <c r="D87" s="78" t="s">
        <v>421</v>
      </c>
      <c r="E87" s="78" t="s">
        <v>421</v>
      </c>
      <c r="F87" s="78" t="s">
        <v>421</v>
      </c>
      <c r="G87" s="78" t="s">
        <v>421</v>
      </c>
      <c r="H87" s="78" t="s">
        <v>421</v>
      </c>
      <c r="I87" s="67"/>
      <c r="K87" s="33"/>
    </row>
    <row r="88" spans="3:11" ht="12.75" customHeight="1">
      <c r="C88" s="77" t="s">
        <v>465</v>
      </c>
      <c r="D88" s="78" t="s">
        <v>421</v>
      </c>
      <c r="E88" s="78" t="s">
        <v>421</v>
      </c>
      <c r="F88" s="78" t="s">
        <v>421</v>
      </c>
      <c r="G88" s="78" t="s">
        <v>421</v>
      </c>
      <c r="H88" s="78" t="s">
        <v>421</v>
      </c>
      <c r="I88" s="80"/>
      <c r="K88" s="33"/>
    </row>
    <row r="89" spans="3:11" ht="12.75" customHeight="1">
      <c r="C89" s="81"/>
      <c r="D89" s="82"/>
      <c r="E89" s="82"/>
      <c r="F89" s="82"/>
      <c r="G89" s="81"/>
      <c r="H89" s="83"/>
      <c r="I89" s="67"/>
      <c r="K89" s="33"/>
    </row>
    <row r="90" spans="3:11" ht="12.75" customHeight="1">
      <c r="C90" s="72" t="s">
        <v>523</v>
      </c>
      <c r="D90" s="67"/>
      <c r="E90" s="72"/>
      <c r="F90" s="67"/>
      <c r="G90" s="67"/>
      <c r="H90" s="67"/>
      <c r="I90" s="67"/>
      <c r="K90" s="33"/>
    </row>
    <row r="91" spans="3:11" ht="12.75" customHeight="1">
      <c r="C91" s="75" t="s">
        <v>457</v>
      </c>
      <c r="D91" s="75" t="s">
        <v>458</v>
      </c>
      <c r="E91" s="75" t="s">
        <v>459</v>
      </c>
      <c r="F91" s="75" t="s">
        <v>470</v>
      </c>
      <c r="G91" s="75" t="s">
        <v>471</v>
      </c>
      <c r="H91" s="75" t="s">
        <v>472</v>
      </c>
      <c r="I91" s="67"/>
      <c r="K91" s="33"/>
    </row>
    <row r="92" spans="3:11" ht="12.75" customHeight="1">
      <c r="C92" s="67" t="s">
        <v>464</v>
      </c>
      <c r="D92" s="47" t="s">
        <v>421</v>
      </c>
      <c r="E92" s="47" t="s">
        <v>421</v>
      </c>
      <c r="F92" s="47" t="s">
        <v>421</v>
      </c>
      <c r="G92" s="47" t="s">
        <v>421</v>
      </c>
      <c r="H92" s="47" t="s">
        <v>421</v>
      </c>
      <c r="I92" s="67"/>
      <c r="K92" s="33"/>
    </row>
    <row r="93" spans="3:11" ht="12.75" customHeight="1">
      <c r="C93" s="67" t="s">
        <v>465</v>
      </c>
      <c r="D93" s="47" t="s">
        <v>421</v>
      </c>
      <c r="E93" s="47" t="s">
        <v>421</v>
      </c>
      <c r="F93" s="47" t="s">
        <v>421</v>
      </c>
      <c r="G93" s="47" t="s">
        <v>421</v>
      </c>
      <c r="H93" s="47" t="s">
        <v>421</v>
      </c>
      <c r="I93" s="67"/>
      <c r="K93" s="33"/>
    </row>
    <row r="94" spans="3:11" ht="12.75" customHeight="1">
      <c r="C94" s="81"/>
      <c r="D94" s="82"/>
      <c r="E94" s="82"/>
      <c r="F94" s="82"/>
      <c r="G94" s="81"/>
      <c r="H94" s="83"/>
      <c r="I94" s="67"/>
      <c r="K94" s="33"/>
    </row>
    <row r="95" spans="3:11" ht="12.75" customHeight="1">
      <c r="C95" s="72" t="s">
        <v>524</v>
      </c>
      <c r="D95" s="67"/>
      <c r="E95" s="85"/>
      <c r="F95" s="67"/>
      <c r="G95" s="67"/>
      <c r="H95" s="83"/>
      <c r="I95" s="67"/>
      <c r="K95" s="33"/>
    </row>
    <row r="96" spans="3:11" ht="12.75" customHeight="1">
      <c r="C96" s="75" t="s">
        <v>457</v>
      </c>
      <c r="D96" s="75" t="s">
        <v>458</v>
      </c>
      <c r="E96" s="75" t="s">
        <v>473</v>
      </c>
      <c r="F96" s="75" t="s">
        <v>474</v>
      </c>
      <c r="G96" s="75" t="s">
        <v>475</v>
      </c>
      <c r="H96" s="75" t="s">
        <v>469</v>
      </c>
      <c r="I96" s="67"/>
      <c r="K96" s="33"/>
    </row>
    <row r="97" spans="3:11" ht="12.75">
      <c r="C97" s="77" t="s">
        <v>464</v>
      </c>
      <c r="D97" s="78" t="s">
        <v>421</v>
      </c>
      <c r="E97" s="78" t="s">
        <v>421</v>
      </c>
      <c r="F97" s="78" t="s">
        <v>421</v>
      </c>
      <c r="G97" s="78" t="s">
        <v>421</v>
      </c>
      <c r="H97" s="78" t="s">
        <v>421</v>
      </c>
      <c r="I97" s="67"/>
      <c r="K97" s="33"/>
    </row>
    <row r="98" spans="3:11" ht="12.75">
      <c r="C98" s="77" t="s">
        <v>465</v>
      </c>
      <c r="D98" s="78" t="s">
        <v>421</v>
      </c>
      <c r="E98" s="78" t="s">
        <v>421</v>
      </c>
      <c r="F98" s="78" t="s">
        <v>421</v>
      </c>
      <c r="G98" s="78" t="s">
        <v>421</v>
      </c>
      <c r="H98" s="78" t="s">
        <v>421</v>
      </c>
      <c r="I98" s="67"/>
      <c r="K98" s="33"/>
    </row>
    <row r="99" spans="3:11" ht="12.75">
      <c r="C99" s="112"/>
      <c r="D99" s="71"/>
      <c r="E99" s="67"/>
      <c r="F99" s="105"/>
      <c r="K99" s="33"/>
    </row>
    <row r="100" spans="3:11" ht="38.25">
      <c r="C100" s="113" t="s">
        <v>451</v>
      </c>
      <c r="D100" s="71" t="s">
        <v>421</v>
      </c>
      <c r="E100" s="67"/>
      <c r="F100" s="88"/>
      <c r="K100" s="33"/>
    </row>
    <row r="101" spans="3:11" ht="25.5">
      <c r="C101" s="113" t="s">
        <v>435</v>
      </c>
      <c r="D101" s="71" t="s">
        <v>421</v>
      </c>
      <c r="E101" s="67"/>
      <c r="F101" s="88"/>
      <c r="K101" s="33"/>
    </row>
    <row r="102" spans="3:11" ht="12.75">
      <c r="C102" s="60" t="s">
        <v>436</v>
      </c>
      <c r="D102" s="88" t="s">
        <v>538</v>
      </c>
      <c r="E102" s="67"/>
      <c r="F102" s="88"/>
      <c r="K102" s="33"/>
    </row>
    <row r="103" spans="3:11" ht="12.75">
      <c r="C103" s="67" t="s">
        <v>496</v>
      </c>
      <c r="D103" s="67"/>
      <c r="E103" s="67"/>
      <c r="F103" s="88"/>
      <c r="K103" s="33"/>
    </row>
    <row r="104" spans="3:11" ht="12.75">
      <c r="C104" s="92" t="s">
        <v>438</v>
      </c>
      <c r="D104" s="49" t="s">
        <v>439</v>
      </c>
      <c r="E104" s="49" t="s">
        <v>440</v>
      </c>
      <c r="F104" s="88"/>
      <c r="K104" s="33"/>
    </row>
    <row r="105" spans="3:11" ht="12.75">
      <c r="C105" s="64" t="s">
        <v>492</v>
      </c>
      <c r="D105" s="71" t="s">
        <v>421</v>
      </c>
      <c r="E105" s="71" t="s">
        <v>421</v>
      </c>
      <c r="F105" s="88"/>
      <c r="K105" s="33"/>
    </row>
    <row r="106" spans="3:11" ht="12.75">
      <c r="C106" s="64" t="s">
        <v>426</v>
      </c>
      <c r="D106" s="71">
        <v>0.077927</v>
      </c>
      <c r="E106" s="71">
        <v>0.074632</v>
      </c>
      <c r="F106" s="88"/>
      <c r="K106" s="33"/>
    </row>
    <row r="107" spans="3:11" ht="12.75">
      <c r="C107" s="64" t="s">
        <v>497</v>
      </c>
      <c r="D107" s="71" t="s">
        <v>421</v>
      </c>
      <c r="E107" s="71" t="s">
        <v>421</v>
      </c>
      <c r="F107" s="88"/>
      <c r="K107" s="33"/>
    </row>
    <row r="108" spans="3:11" ht="12.75">
      <c r="C108" s="64" t="s">
        <v>431</v>
      </c>
      <c r="D108" s="71">
        <v>0.077927</v>
      </c>
      <c r="E108" s="71">
        <v>0.074632</v>
      </c>
      <c r="F108" s="88"/>
      <c r="K108" s="33"/>
    </row>
    <row r="109" spans="3:11" ht="12.75">
      <c r="C109" s="67" t="s">
        <v>482</v>
      </c>
      <c r="D109" s="67"/>
      <c r="E109" s="67"/>
      <c r="F109" s="88"/>
      <c r="K109" s="33"/>
    </row>
    <row r="110" spans="3:11" ht="12.75">
      <c r="C110" s="67" t="s">
        <v>442</v>
      </c>
      <c r="D110" s="60"/>
      <c r="E110" s="60"/>
      <c r="F110" s="88"/>
      <c r="K110" s="33"/>
    </row>
    <row r="111" spans="3:11" ht="12.75">
      <c r="C111" s="88"/>
      <c r="D111" s="88"/>
      <c r="E111" s="88"/>
      <c r="F111" s="88"/>
      <c r="K111" s="33"/>
    </row>
    <row r="112" spans="5:11" ht="12.75">
      <c r="E112"/>
      <c r="K112" s="33"/>
    </row>
    <row r="113" ht="12.75">
      <c r="K113" s="33"/>
    </row>
    <row r="114" ht="12.75">
      <c r="K114"/>
    </row>
    <row r="115" ht="12.75">
      <c r="K115"/>
    </row>
    <row r="116" ht="12.75">
      <c r="K116" s="33"/>
    </row>
    <row r="117" ht="12.75">
      <c r="K117" s="33"/>
    </row>
    <row r="118" ht="12.75">
      <c r="K118" s="33"/>
    </row>
    <row r="119" ht="12.75">
      <c r="K119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59.8515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00390625" style="27" customWidth="1"/>
  </cols>
  <sheetData>
    <row r="1" spans="1:8" ht="18.75">
      <c r="A1" s="2"/>
      <c r="B1" s="2"/>
      <c r="C1" s="132" t="s">
        <v>289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76</v>
      </c>
      <c r="F8" s="14"/>
      <c r="G8" s="15"/>
      <c r="H8" s="16"/>
    </row>
    <row r="9" spans="1:8" ht="12.75" customHeight="1">
      <c r="A9">
        <v>1</v>
      </c>
      <c r="B9" t="s">
        <v>290</v>
      </c>
      <c r="C9" t="s">
        <v>156</v>
      </c>
      <c r="D9" t="s">
        <v>22</v>
      </c>
      <c r="E9" s="38">
        <v>88500000</v>
      </c>
      <c r="F9" s="14">
        <v>875.35881</v>
      </c>
      <c r="G9" s="15">
        <v>0.11789999999999999</v>
      </c>
      <c r="H9" s="16">
        <v>41738</v>
      </c>
    </row>
    <row r="10" spans="1:11" ht="12.75" customHeight="1">
      <c r="A10">
        <v>2</v>
      </c>
      <c r="B10" t="s">
        <v>284</v>
      </c>
      <c r="C10" t="s">
        <v>283</v>
      </c>
      <c r="D10" t="s">
        <v>25</v>
      </c>
      <c r="E10" s="38">
        <v>60000000</v>
      </c>
      <c r="F10" s="14">
        <v>575.5824</v>
      </c>
      <c r="G10" s="15">
        <v>0.0775</v>
      </c>
      <c r="H10" s="16">
        <v>41838</v>
      </c>
      <c r="J10" s="17" t="s">
        <v>16</v>
      </c>
      <c r="K10" s="41" t="s">
        <v>17</v>
      </c>
    </row>
    <row r="11" spans="3:11" ht="12.75" customHeight="1">
      <c r="C11" s="18" t="s">
        <v>75</v>
      </c>
      <c r="D11" s="18"/>
      <c r="E11" s="39"/>
      <c r="F11" s="19">
        <f>SUM(F9:F10)</f>
        <v>1450.94121</v>
      </c>
      <c r="G11" s="20">
        <f>SUM(G9:G10)</f>
        <v>0.1954</v>
      </c>
      <c r="H11" s="21"/>
      <c r="I11" s="29"/>
      <c r="J11" s="15" t="s">
        <v>291</v>
      </c>
      <c r="K11" s="15">
        <v>0.1341</v>
      </c>
    </row>
    <row r="12" spans="6:11" ht="12.75" customHeight="1">
      <c r="F12" s="14"/>
      <c r="G12" s="15"/>
      <c r="H12" s="16"/>
      <c r="J12" s="15" t="s">
        <v>292</v>
      </c>
      <c r="K12" s="15">
        <v>0.134</v>
      </c>
    </row>
    <row r="13" spans="3:11" ht="12.75" customHeight="1">
      <c r="C13" s="1" t="s">
        <v>131</v>
      </c>
      <c r="F13" s="14"/>
      <c r="G13" s="15"/>
      <c r="H13" s="16"/>
      <c r="J13" s="15" t="s">
        <v>293</v>
      </c>
      <c r="K13" s="15">
        <v>0.13369999999999999</v>
      </c>
    </row>
    <row r="14" spans="3:11" ht="12.75" customHeight="1">
      <c r="C14" s="1" t="s">
        <v>132</v>
      </c>
      <c r="F14" s="14"/>
      <c r="G14" s="15"/>
      <c r="H14" s="16"/>
      <c r="I14" s="29"/>
      <c r="J14" s="15" t="s">
        <v>22</v>
      </c>
      <c r="K14" s="15">
        <v>0.11789999999999999</v>
      </c>
    </row>
    <row r="15" spans="1:11" ht="12.75" customHeight="1">
      <c r="A15">
        <v>3</v>
      </c>
      <c r="B15" t="s">
        <v>297</v>
      </c>
      <c r="C15" t="s">
        <v>120</v>
      </c>
      <c r="D15" t="s">
        <v>291</v>
      </c>
      <c r="E15" s="38">
        <v>100000000</v>
      </c>
      <c r="F15" s="14">
        <v>995.608</v>
      </c>
      <c r="G15" s="15">
        <v>0.1341</v>
      </c>
      <c r="H15" s="16">
        <v>42308</v>
      </c>
      <c r="J15" s="15" t="s">
        <v>294</v>
      </c>
      <c r="K15" s="15">
        <v>0.1127</v>
      </c>
    </row>
    <row r="16" spans="1:11" ht="12.75" customHeight="1">
      <c r="A16">
        <v>4</v>
      </c>
      <c r="B16" t="s">
        <v>298</v>
      </c>
      <c r="C16" t="s">
        <v>104</v>
      </c>
      <c r="D16" t="s">
        <v>292</v>
      </c>
      <c r="E16" s="38">
        <v>100000000</v>
      </c>
      <c r="F16" s="14">
        <v>994.714</v>
      </c>
      <c r="G16" s="15">
        <v>0.134</v>
      </c>
      <c r="H16" s="16">
        <v>41901</v>
      </c>
      <c r="J16" s="15" t="s">
        <v>25</v>
      </c>
      <c r="K16" s="15">
        <v>0.0775</v>
      </c>
    </row>
    <row r="17" spans="1:11" ht="12.75" customHeight="1">
      <c r="A17">
        <v>5</v>
      </c>
      <c r="B17" t="s">
        <v>301</v>
      </c>
      <c r="C17" t="s">
        <v>299</v>
      </c>
      <c r="D17" t="s">
        <v>293</v>
      </c>
      <c r="E17" s="38">
        <v>100000000</v>
      </c>
      <c r="F17" s="14">
        <v>992.394</v>
      </c>
      <c r="G17" s="15">
        <v>0.13369999999999999</v>
      </c>
      <c r="H17" s="16">
        <v>42014</v>
      </c>
      <c r="J17" s="15" t="s">
        <v>295</v>
      </c>
      <c r="K17" s="15">
        <v>0.0673</v>
      </c>
    </row>
    <row r="18" spans="1:11" ht="12.75" customHeight="1">
      <c r="A18">
        <v>6</v>
      </c>
      <c r="B18" t="s">
        <v>303</v>
      </c>
      <c r="C18" t="s">
        <v>302</v>
      </c>
      <c r="D18" t="s">
        <v>294</v>
      </c>
      <c r="E18" s="38">
        <v>85000000</v>
      </c>
      <c r="F18" s="14">
        <v>836.53855</v>
      </c>
      <c r="G18" s="15">
        <v>0.1127</v>
      </c>
      <c r="H18" s="16">
        <v>42549</v>
      </c>
      <c r="J18" s="15" t="s">
        <v>296</v>
      </c>
      <c r="K18" s="15">
        <v>0.06709999999999999</v>
      </c>
    </row>
    <row r="19" spans="1:11" ht="12.75" customHeight="1">
      <c r="A19">
        <v>7</v>
      </c>
      <c r="B19" t="s">
        <v>305</v>
      </c>
      <c r="C19" t="s">
        <v>304</v>
      </c>
      <c r="D19" t="s">
        <v>295</v>
      </c>
      <c r="E19" s="38">
        <v>50000000</v>
      </c>
      <c r="F19" s="14">
        <v>499.6105</v>
      </c>
      <c r="G19" s="15">
        <v>0.0673</v>
      </c>
      <c r="H19" s="16">
        <v>42129</v>
      </c>
      <c r="J19" s="15" t="s">
        <v>149</v>
      </c>
      <c r="K19" s="15">
        <v>0.0664</v>
      </c>
    </row>
    <row r="20" spans="1:11" ht="12.75" customHeight="1">
      <c r="A20">
        <v>8</v>
      </c>
      <c r="B20" t="s">
        <v>307</v>
      </c>
      <c r="C20" t="s">
        <v>306</v>
      </c>
      <c r="D20" t="s">
        <v>296</v>
      </c>
      <c r="E20" s="38">
        <v>50000000</v>
      </c>
      <c r="F20" s="14">
        <v>498.094</v>
      </c>
      <c r="G20" s="15">
        <v>0.06709999999999999</v>
      </c>
      <c r="H20" s="16">
        <v>41897</v>
      </c>
      <c r="J20" s="15" t="s">
        <v>300</v>
      </c>
      <c r="K20" s="15">
        <v>0.0537</v>
      </c>
    </row>
    <row r="21" spans="1:11" ht="12.75" customHeight="1">
      <c r="A21">
        <v>9</v>
      </c>
      <c r="B21" t="s">
        <v>308</v>
      </c>
      <c r="C21" t="s">
        <v>81</v>
      </c>
      <c r="D21" t="s">
        <v>300</v>
      </c>
      <c r="E21" s="38">
        <v>40000000</v>
      </c>
      <c r="F21" s="14">
        <v>398.444</v>
      </c>
      <c r="G21" s="15">
        <v>0.0537</v>
      </c>
      <c r="H21" s="16">
        <v>42024</v>
      </c>
      <c r="J21" s="15" t="s">
        <v>42</v>
      </c>
      <c r="K21" s="15">
        <v>0.0356</v>
      </c>
    </row>
    <row r="22" spans="3:10" ht="12.75" customHeight="1">
      <c r="C22" s="18" t="s">
        <v>75</v>
      </c>
      <c r="D22" s="18"/>
      <c r="E22" s="39"/>
      <c r="F22" s="19">
        <f>SUM(F15:F21)</f>
        <v>5215.403050000001</v>
      </c>
      <c r="G22" s="20">
        <f>SUM(G15:G21)</f>
        <v>0.7026</v>
      </c>
      <c r="H22" s="21"/>
      <c r="J22" s="15"/>
    </row>
    <row r="23" spans="6:8" ht="12.75" customHeight="1">
      <c r="F23" s="14"/>
      <c r="G23" s="15"/>
      <c r="H23" s="16"/>
    </row>
    <row r="24" spans="3:8" ht="12.75" customHeight="1">
      <c r="C24" s="1" t="s">
        <v>309</v>
      </c>
      <c r="F24" s="14"/>
      <c r="G24" s="15"/>
      <c r="H24" s="16"/>
    </row>
    <row r="25" spans="1:9" ht="12.75" customHeight="1">
      <c r="A25">
        <v>10</v>
      </c>
      <c r="B25" t="s">
        <v>311</v>
      </c>
      <c r="C25" t="s">
        <v>310</v>
      </c>
      <c r="D25" t="s">
        <v>149</v>
      </c>
      <c r="E25" s="38">
        <v>50000000</v>
      </c>
      <c r="F25" s="14">
        <v>493.066</v>
      </c>
      <c r="G25" s="15">
        <v>0.0664</v>
      </c>
      <c r="H25" s="16">
        <v>42275</v>
      </c>
      <c r="I25" s="29"/>
    </row>
    <row r="26" spans="3:8" ht="12.75" customHeight="1">
      <c r="C26" s="18" t="s">
        <v>75</v>
      </c>
      <c r="D26" s="18"/>
      <c r="E26" s="39"/>
      <c r="F26" s="19">
        <f>SUM(F25:F25)</f>
        <v>493.066</v>
      </c>
      <c r="G26" s="20">
        <f>SUM(G25:G25)</f>
        <v>0.0664</v>
      </c>
      <c r="H26" s="21"/>
    </row>
    <row r="27" spans="6:8" ht="12.75" customHeight="1">
      <c r="F27" s="14"/>
      <c r="G27" s="15"/>
      <c r="H27" s="16"/>
    </row>
    <row r="28" spans="3:8" ht="12.75" customHeight="1">
      <c r="C28" s="1" t="s">
        <v>139</v>
      </c>
      <c r="F28" s="14">
        <v>49.268681</v>
      </c>
      <c r="G28" s="15">
        <v>0.0066</v>
      </c>
      <c r="H28" s="16"/>
    </row>
    <row r="29" spans="3:9" ht="12.75" customHeight="1">
      <c r="C29" s="18" t="s">
        <v>75</v>
      </c>
      <c r="D29" s="18"/>
      <c r="E29" s="39"/>
      <c r="F29" s="19">
        <f>SUM(F28:F28)</f>
        <v>49.268681</v>
      </c>
      <c r="G29" s="20">
        <f>SUM(G28:G28)</f>
        <v>0.0066</v>
      </c>
      <c r="H29" s="21"/>
      <c r="I29" s="29"/>
    </row>
    <row r="30" spans="6:8" ht="12.75" customHeight="1">
      <c r="F30" s="14"/>
      <c r="G30" s="15"/>
      <c r="H30" s="16"/>
    </row>
    <row r="31" spans="3:8" ht="12.75" customHeight="1">
      <c r="C31" s="1" t="s">
        <v>140</v>
      </c>
      <c r="F31" s="14"/>
      <c r="G31" s="15"/>
      <c r="H31" s="16"/>
    </row>
    <row r="32" spans="3:9" ht="12.75" customHeight="1">
      <c r="C32" s="1" t="s">
        <v>141</v>
      </c>
      <c r="F32" s="14">
        <v>215.82302</v>
      </c>
      <c r="G32" s="15">
        <v>0.028999999999999998</v>
      </c>
      <c r="H32" s="16"/>
      <c r="I32" s="29"/>
    </row>
    <row r="33" spans="3:8" ht="12.75" customHeight="1">
      <c r="C33" s="18" t="s">
        <v>75</v>
      </c>
      <c r="D33" s="18"/>
      <c r="E33" s="39"/>
      <c r="F33" s="19">
        <f>SUM(F32:F32)</f>
        <v>215.82302</v>
      </c>
      <c r="G33" s="20">
        <f>SUM(G32:G32)</f>
        <v>0.028999999999999998</v>
      </c>
      <c r="H33" s="21"/>
    </row>
    <row r="34" spans="3:8" ht="12.75" customHeight="1">
      <c r="C34" s="22" t="s">
        <v>142</v>
      </c>
      <c r="D34" s="22"/>
      <c r="E34" s="40"/>
      <c r="F34" s="23">
        <f>SUM(F11,F22,F26,F29,F33)</f>
        <v>7424.501961</v>
      </c>
      <c r="G34" s="24">
        <f>SUM(G11,G22,G26,G29,G33)</f>
        <v>1</v>
      </c>
      <c r="H34" s="25"/>
    </row>
    <row r="35" ht="12.75" customHeight="1"/>
    <row r="36" spans="3:9" ht="12.75" customHeight="1">
      <c r="C36" s="1" t="s">
        <v>417</v>
      </c>
      <c r="I36" s="29"/>
    </row>
    <row r="37" spans="3:9" ht="12.75" customHeight="1">
      <c r="C37" s="1" t="s">
        <v>418</v>
      </c>
      <c r="I37" s="30"/>
    </row>
    <row r="38" ht="12.75" customHeight="1">
      <c r="C38" s="1"/>
    </row>
    <row r="39" ht="12.75" customHeight="1"/>
    <row r="40" spans="3:11" ht="12.75" customHeight="1">
      <c r="C40" s="60" t="s">
        <v>419</v>
      </c>
      <c r="D40" s="60"/>
      <c r="E40" s="60"/>
      <c r="F40" s="61"/>
      <c r="G40" s="88"/>
      <c r="K40"/>
    </row>
    <row r="41" spans="3:11" ht="12.75" customHeight="1">
      <c r="C41" s="60" t="s">
        <v>420</v>
      </c>
      <c r="D41" s="101" t="s">
        <v>421</v>
      </c>
      <c r="E41" s="60"/>
      <c r="F41" s="61"/>
      <c r="G41" s="88"/>
      <c r="K41"/>
    </row>
    <row r="42" spans="3:11" ht="12.75" customHeight="1">
      <c r="C42" s="42" t="s">
        <v>519</v>
      </c>
      <c r="D42" s="60"/>
      <c r="E42" s="60"/>
      <c r="F42" s="61"/>
      <c r="G42" s="88"/>
      <c r="K42"/>
    </row>
    <row r="43" spans="3:11" ht="12.75" customHeight="1">
      <c r="C43" s="64" t="s">
        <v>422</v>
      </c>
      <c r="D43" s="127">
        <v>1248.4122</v>
      </c>
      <c r="E43" s="60"/>
      <c r="F43" s="61"/>
      <c r="G43" s="125"/>
      <c r="K43"/>
    </row>
    <row r="44" spans="3:11" ht="12.75" customHeight="1">
      <c r="C44" s="64" t="s">
        <v>423</v>
      </c>
      <c r="D44" s="127">
        <v>1026.6481</v>
      </c>
      <c r="E44" s="60"/>
      <c r="F44" s="61"/>
      <c r="G44" s="125"/>
      <c r="K44"/>
    </row>
    <row r="45" spans="3:11" ht="12.75" customHeight="1">
      <c r="C45" s="64" t="s">
        <v>424</v>
      </c>
      <c r="D45" s="127">
        <v>999.9545</v>
      </c>
      <c r="E45" s="60"/>
      <c r="F45" s="61"/>
      <c r="G45" s="125"/>
      <c r="K45"/>
    </row>
    <row r="46" spans="3:11" ht="12.75" customHeight="1">
      <c r="C46" s="64" t="s">
        <v>425</v>
      </c>
      <c r="D46" s="127">
        <v>1000.0788</v>
      </c>
      <c r="E46" s="60"/>
      <c r="F46" s="61"/>
      <c r="G46" s="125"/>
      <c r="K46"/>
    </row>
    <row r="47" spans="3:11" ht="12.75" customHeight="1">
      <c r="C47" s="64" t="s">
        <v>426</v>
      </c>
      <c r="D47" s="127">
        <v>1000.0751</v>
      </c>
      <c r="E47" s="60"/>
      <c r="F47" s="61"/>
      <c r="G47" s="125"/>
      <c r="K47"/>
    </row>
    <row r="48" spans="3:11" ht="12.75" customHeight="1">
      <c r="C48" s="64" t="s">
        <v>485</v>
      </c>
      <c r="D48" s="127">
        <v>1248.6235</v>
      </c>
      <c r="E48" s="60"/>
      <c r="F48" s="61"/>
      <c r="G48" s="125"/>
      <c r="K48"/>
    </row>
    <row r="49" spans="3:11" ht="12.75" customHeight="1">
      <c r="C49" s="64" t="s">
        <v>428</v>
      </c>
      <c r="D49" s="127">
        <v>1252.814</v>
      </c>
      <c r="E49" s="60"/>
      <c r="F49" s="61"/>
      <c r="G49" s="125"/>
      <c r="K49"/>
    </row>
    <row r="50" spans="3:11" ht="12.75" customHeight="1">
      <c r="C50" s="64" t="s">
        <v>430</v>
      </c>
      <c r="D50" s="127">
        <v>1006.5291</v>
      </c>
      <c r="E50" s="60"/>
      <c r="F50" s="61"/>
      <c r="G50" s="125"/>
      <c r="K50"/>
    </row>
    <row r="51" spans="3:11" ht="12.75" customHeight="1">
      <c r="C51" s="64" t="s">
        <v>431</v>
      </c>
      <c r="D51" s="131" t="s">
        <v>421</v>
      </c>
      <c r="E51" s="60"/>
      <c r="F51" s="61"/>
      <c r="G51" s="125"/>
      <c r="K51"/>
    </row>
    <row r="52" spans="3:11" ht="12.75" customHeight="1">
      <c r="C52" s="64" t="s">
        <v>429</v>
      </c>
      <c r="D52" s="127">
        <v>1003.8672</v>
      </c>
      <c r="E52" s="60"/>
      <c r="F52" s="61"/>
      <c r="G52" s="125"/>
      <c r="K52"/>
    </row>
    <row r="53" spans="3:11" ht="12.75" customHeight="1">
      <c r="C53" s="64" t="s">
        <v>450</v>
      </c>
      <c r="D53" s="127">
        <v>1251.7205</v>
      </c>
      <c r="E53" s="60"/>
      <c r="F53" s="61"/>
      <c r="G53" s="125"/>
      <c r="K53"/>
    </row>
    <row r="54" spans="3:11" ht="12.75" customHeight="1">
      <c r="C54" s="44" t="s">
        <v>520</v>
      </c>
      <c r="D54" s="43"/>
      <c r="E54" s="60"/>
      <c r="F54" s="61"/>
      <c r="G54" s="88"/>
      <c r="K54"/>
    </row>
    <row r="55" spans="3:11" ht="12.75" customHeight="1">
      <c r="C55" s="64" t="s">
        <v>422</v>
      </c>
      <c r="D55" s="127">
        <v>1256.3531</v>
      </c>
      <c r="E55" s="104"/>
      <c r="F55" s="105"/>
      <c r="G55" s="88"/>
      <c r="K55"/>
    </row>
    <row r="56" spans="3:11" ht="12.75" customHeight="1">
      <c r="C56" s="64" t="s">
        <v>423</v>
      </c>
      <c r="D56" s="127">
        <v>1033.1787</v>
      </c>
      <c r="E56" s="105"/>
      <c r="F56" s="105"/>
      <c r="G56" s="88"/>
      <c r="K56"/>
    </row>
    <row r="57" spans="3:11" ht="12.75" customHeight="1">
      <c r="C57" s="64" t="s">
        <v>424</v>
      </c>
      <c r="D57" s="127">
        <v>1000.7781</v>
      </c>
      <c r="E57" s="105"/>
      <c r="F57" s="105"/>
      <c r="G57" s="88"/>
      <c r="K57"/>
    </row>
    <row r="58" spans="3:11" ht="12.75" customHeight="1">
      <c r="C58" s="64" t="s">
        <v>425</v>
      </c>
      <c r="D58" s="127">
        <v>1000.4872</v>
      </c>
      <c r="E58" s="105"/>
      <c r="F58" s="105"/>
      <c r="G58" s="88"/>
      <c r="K58"/>
    </row>
    <row r="59" spans="3:11" ht="12.75" customHeight="1">
      <c r="C59" s="64" t="s">
        <v>426</v>
      </c>
      <c r="D59" s="127">
        <v>1000.4839</v>
      </c>
      <c r="E59" s="105"/>
      <c r="F59" s="105"/>
      <c r="G59" s="88"/>
      <c r="K59"/>
    </row>
    <row r="60" spans="3:11" ht="12.75" customHeight="1">
      <c r="C60" s="64" t="s">
        <v>485</v>
      </c>
      <c r="D60" s="127">
        <v>1256.5718</v>
      </c>
      <c r="E60" s="105"/>
      <c r="F60" s="105"/>
      <c r="G60" s="88"/>
      <c r="K60"/>
    </row>
    <row r="61" spans="3:11" ht="12.75" customHeight="1">
      <c r="C61" s="64" t="s">
        <v>428</v>
      </c>
      <c r="D61" s="127">
        <v>1260.9763</v>
      </c>
      <c r="E61" s="105"/>
      <c r="F61" s="105"/>
      <c r="G61" s="88"/>
      <c r="K61"/>
    </row>
    <row r="62" spans="3:11" ht="12.75" customHeight="1">
      <c r="C62" s="64" t="s">
        <v>430</v>
      </c>
      <c r="D62" s="127">
        <v>1013.0663</v>
      </c>
      <c r="E62" s="105"/>
      <c r="F62" s="105"/>
      <c r="G62" s="88"/>
      <c r="K62"/>
    </row>
    <row r="63" spans="3:11" ht="12.75" customHeight="1">
      <c r="C63" s="64" t="s">
        <v>431</v>
      </c>
      <c r="D63" s="131" t="s">
        <v>421</v>
      </c>
      <c r="E63" s="105"/>
      <c r="F63" s="105"/>
      <c r="G63" s="88"/>
      <c r="K63"/>
    </row>
    <row r="64" spans="3:11" ht="12.75" customHeight="1">
      <c r="C64" s="64" t="s">
        <v>429</v>
      </c>
      <c r="D64" s="127">
        <v>1005.6158</v>
      </c>
      <c r="E64" s="105"/>
      <c r="F64" s="105"/>
      <c r="G64" s="88"/>
      <c r="K64"/>
    </row>
    <row r="65" spans="3:11" ht="12.75" customHeight="1">
      <c r="C65" s="64" t="s">
        <v>450</v>
      </c>
      <c r="D65" s="127">
        <v>1259.8892</v>
      </c>
      <c r="E65" s="105"/>
      <c r="F65" s="105"/>
      <c r="G65" s="88"/>
      <c r="K65"/>
    </row>
    <row r="66" spans="3:11" ht="12.75" customHeight="1">
      <c r="C66" s="60" t="s">
        <v>433</v>
      </c>
      <c r="D66" s="71" t="s">
        <v>421</v>
      </c>
      <c r="E66" s="60"/>
      <c r="F66" s="61"/>
      <c r="G66" s="88"/>
      <c r="K66"/>
    </row>
    <row r="67" spans="3:11" ht="12.75" customHeight="1">
      <c r="C67" s="60" t="s">
        <v>451</v>
      </c>
      <c r="D67" s="71" t="s">
        <v>421</v>
      </c>
      <c r="E67" s="60"/>
      <c r="F67" s="61"/>
      <c r="G67" s="88"/>
      <c r="K67"/>
    </row>
    <row r="68" spans="3:11" ht="12.75" customHeight="1">
      <c r="C68" s="60" t="s">
        <v>435</v>
      </c>
      <c r="D68" s="71" t="s">
        <v>421</v>
      </c>
      <c r="E68" s="60"/>
      <c r="F68" s="61"/>
      <c r="G68" s="88"/>
      <c r="K68"/>
    </row>
    <row r="69" spans="3:11" ht="12.75" customHeight="1">
      <c r="C69" s="60" t="s">
        <v>436</v>
      </c>
      <c r="D69" s="60" t="s">
        <v>529</v>
      </c>
      <c r="E69" s="60"/>
      <c r="F69" s="61"/>
      <c r="G69" s="88"/>
      <c r="K69"/>
    </row>
    <row r="70" spans="3:11" ht="12.75" customHeight="1">
      <c r="C70" s="60" t="s">
        <v>437</v>
      </c>
      <c r="D70" s="67"/>
      <c r="E70" s="60"/>
      <c r="F70" s="61"/>
      <c r="G70" s="88"/>
      <c r="K70"/>
    </row>
    <row r="71" spans="3:11" ht="12.75">
      <c r="C71" s="92" t="s">
        <v>438</v>
      </c>
      <c r="D71" s="107" t="s">
        <v>439</v>
      </c>
      <c r="E71" s="107" t="s">
        <v>440</v>
      </c>
      <c r="F71" s="114"/>
      <c r="G71" s="88"/>
      <c r="K71"/>
    </row>
    <row r="72" spans="3:11" ht="12.75">
      <c r="C72" s="64" t="s">
        <v>498</v>
      </c>
      <c r="D72" s="93" t="s">
        <v>480</v>
      </c>
      <c r="E72" s="93" t="s">
        <v>480</v>
      </c>
      <c r="F72" s="61"/>
      <c r="G72" s="88"/>
      <c r="K72"/>
    </row>
    <row r="73" spans="3:11" ht="12.75">
      <c r="C73" s="64" t="s">
        <v>499</v>
      </c>
      <c r="D73" s="93">
        <v>4.305232</v>
      </c>
      <c r="E73" s="93">
        <v>4.12321</v>
      </c>
      <c r="F73" s="61"/>
      <c r="G73" s="88"/>
      <c r="K73"/>
    </row>
    <row r="74" spans="3:11" ht="12.75">
      <c r="C74" s="64" t="s">
        <v>500</v>
      </c>
      <c r="D74" s="93">
        <v>4.629576999999999</v>
      </c>
      <c r="E74" s="93">
        <v>4.433842</v>
      </c>
      <c r="F74" s="61"/>
      <c r="G74" s="88"/>
      <c r="K74"/>
    </row>
    <row r="75" spans="3:11" ht="12.75">
      <c r="C75" s="115" t="s">
        <v>501</v>
      </c>
      <c r="D75" s="93">
        <v>4.636276</v>
      </c>
      <c r="E75" s="93">
        <v>4.440257</v>
      </c>
      <c r="F75" s="61"/>
      <c r="G75" s="88"/>
      <c r="K75"/>
    </row>
    <row r="76" spans="3:11" ht="12.75">
      <c r="C76" s="115" t="s">
        <v>502</v>
      </c>
      <c r="D76" s="93">
        <v>4.010947</v>
      </c>
      <c r="E76" s="93">
        <v>3.841367</v>
      </c>
      <c r="F76" s="116"/>
      <c r="G76" s="88"/>
      <c r="K76"/>
    </row>
    <row r="77" spans="3:11" ht="12.75">
      <c r="C77" s="115" t="s">
        <v>503</v>
      </c>
      <c r="D77" s="93" t="s">
        <v>480</v>
      </c>
      <c r="E77" s="93" t="s">
        <v>480</v>
      </c>
      <c r="F77" s="116"/>
      <c r="G77" s="88"/>
      <c r="K77"/>
    </row>
    <row r="78" spans="3:11" ht="12.75">
      <c r="C78" s="108" t="s">
        <v>441</v>
      </c>
      <c r="D78" s="93"/>
      <c r="E78" s="93"/>
      <c r="F78" s="114"/>
      <c r="G78" s="88"/>
      <c r="K78"/>
    </row>
    <row r="79" spans="3:11" ht="12.75">
      <c r="C79" s="110" t="s">
        <v>442</v>
      </c>
      <c r="D79" s="109"/>
      <c r="E79" s="109"/>
      <c r="F79" s="114"/>
      <c r="G79" s="88"/>
      <c r="K79"/>
    </row>
    <row r="80" spans="5:11" ht="12.75">
      <c r="E80" s="65"/>
      <c r="K80" s="33"/>
    </row>
    <row r="81" spans="5:11" ht="12.75">
      <c r="E81" s="65"/>
      <c r="K81" s="33"/>
    </row>
    <row r="82" spans="5:11" ht="12.75">
      <c r="E82" s="65"/>
      <c r="K82" s="33"/>
    </row>
    <row r="83" spans="5:11" ht="12.75">
      <c r="E83" s="65"/>
      <c r="K83" s="33"/>
    </row>
    <row r="84" spans="5:11" ht="12.75">
      <c r="E84" s="65"/>
      <c r="K84" s="33"/>
    </row>
    <row r="85" spans="5:11" ht="12.75">
      <c r="E85" s="65"/>
      <c r="K85" s="33"/>
    </row>
    <row r="86" spans="5:11" ht="12.75">
      <c r="E86" s="65"/>
      <c r="K86" s="33"/>
    </row>
    <row r="87" spans="5:11" ht="12.75">
      <c r="E87" s="65"/>
      <c r="K87" s="33"/>
    </row>
    <row r="88" spans="5:11" ht="12.75">
      <c r="E88" s="65"/>
      <c r="K88" s="33"/>
    </row>
    <row r="89" spans="5:11" ht="12.75">
      <c r="E89" s="65"/>
      <c r="K89" s="33"/>
    </row>
    <row r="90" spans="5:11" ht="12.75">
      <c r="E90" s="65"/>
      <c r="K90" s="33"/>
    </row>
    <row r="91" spans="5:11" ht="12.75">
      <c r="E91" s="65"/>
      <c r="K91" s="33"/>
    </row>
    <row r="92" spans="5:11" ht="12.75">
      <c r="E92" s="65"/>
      <c r="K92" s="33"/>
    </row>
    <row r="93" spans="5:11" ht="12.75">
      <c r="E93" s="65"/>
      <c r="K93" s="33"/>
    </row>
    <row r="94" spans="5:11" ht="12.75">
      <c r="E94" s="65"/>
      <c r="K94" s="33"/>
    </row>
    <row r="95" spans="5:11" ht="12.75">
      <c r="E95" s="65"/>
      <c r="K95" s="33"/>
    </row>
    <row r="96" spans="5:11" ht="12.75">
      <c r="E96" s="65"/>
      <c r="K96" s="33"/>
    </row>
    <row r="97" spans="5:11" ht="12.75">
      <c r="E97" s="65"/>
      <c r="K97" s="3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59.140625" style="0" customWidth="1"/>
    <col min="4" max="4" width="15.57421875" style="0" customWidth="1"/>
    <col min="5" max="5" width="15.57421875" style="38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132" t="s">
        <v>312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144</v>
      </c>
      <c r="C9" t="s">
        <v>29</v>
      </c>
      <c r="D9" t="s">
        <v>22</v>
      </c>
      <c r="E9" s="38">
        <v>160000000</v>
      </c>
      <c r="F9" s="14">
        <v>1477.7568</v>
      </c>
      <c r="G9" s="15">
        <v>0.053099999999999994</v>
      </c>
      <c r="H9" s="16">
        <v>42006</v>
      </c>
    </row>
    <row r="10" spans="1:11" ht="12.75" customHeight="1">
      <c r="A10">
        <v>2</v>
      </c>
      <c r="B10" t="s">
        <v>270</v>
      </c>
      <c r="C10" t="s">
        <v>48</v>
      </c>
      <c r="D10" t="s">
        <v>13</v>
      </c>
      <c r="E10" s="38">
        <v>50000000</v>
      </c>
      <c r="F10" s="14">
        <v>460.1685</v>
      </c>
      <c r="G10" s="15">
        <v>0.0165</v>
      </c>
      <c r="H10" s="16">
        <v>42023</v>
      </c>
      <c r="J10" s="17" t="s">
        <v>16</v>
      </c>
      <c r="K10" s="41" t="s">
        <v>17</v>
      </c>
    </row>
    <row r="11" spans="1:11" ht="12.75" customHeight="1">
      <c r="A11">
        <v>3</v>
      </c>
      <c r="B11" t="s">
        <v>74</v>
      </c>
      <c r="C11" t="s">
        <v>73</v>
      </c>
      <c r="D11" t="s">
        <v>22</v>
      </c>
      <c r="E11" s="38">
        <v>20000000</v>
      </c>
      <c r="F11" s="14">
        <v>199.4372</v>
      </c>
      <c r="G11" s="15">
        <v>0.0072</v>
      </c>
      <c r="H11" s="16">
        <v>41711</v>
      </c>
      <c r="J11" s="15" t="s">
        <v>149</v>
      </c>
      <c r="K11" s="15">
        <v>0.1956</v>
      </c>
    </row>
    <row r="12" spans="3:11" ht="12.75" customHeight="1">
      <c r="C12" s="18" t="s">
        <v>75</v>
      </c>
      <c r="D12" s="18"/>
      <c r="E12" s="39"/>
      <c r="F12" s="19">
        <f>SUM(F9:F11)</f>
        <v>2137.3625</v>
      </c>
      <c r="G12" s="20">
        <f>SUM(G9:G11)</f>
        <v>0.0768</v>
      </c>
      <c r="H12" s="21"/>
      <c r="I12" s="29"/>
      <c r="J12" s="15" t="s">
        <v>151</v>
      </c>
      <c r="K12" s="15">
        <v>0.19079999999999997</v>
      </c>
    </row>
    <row r="13" spans="6:11" ht="12.75" customHeight="1">
      <c r="F13" s="14"/>
      <c r="G13" s="15"/>
      <c r="H13" s="16"/>
      <c r="J13" s="15" t="s">
        <v>313</v>
      </c>
      <c r="K13" s="15">
        <v>0.0917</v>
      </c>
    </row>
    <row r="14" spans="3:11" ht="12.75" customHeight="1">
      <c r="C14" s="1" t="s">
        <v>76</v>
      </c>
      <c r="F14" s="14"/>
      <c r="G14" s="15"/>
      <c r="H14" s="16"/>
      <c r="J14" s="15" t="s">
        <v>314</v>
      </c>
      <c r="K14" s="15">
        <v>0.0906</v>
      </c>
    </row>
    <row r="15" spans="1:11" ht="12.75" customHeight="1">
      <c r="A15">
        <v>4</v>
      </c>
      <c r="B15" t="s">
        <v>284</v>
      </c>
      <c r="C15" t="s">
        <v>283</v>
      </c>
      <c r="D15" t="s">
        <v>25</v>
      </c>
      <c r="E15" s="38">
        <v>123000000</v>
      </c>
      <c r="F15" s="14">
        <v>1179.94392</v>
      </c>
      <c r="G15" s="15">
        <v>0.0424</v>
      </c>
      <c r="H15" s="16">
        <v>41838</v>
      </c>
      <c r="J15" s="15" t="s">
        <v>22</v>
      </c>
      <c r="K15" s="15">
        <v>0.0603</v>
      </c>
    </row>
    <row r="16" spans="1:11" ht="12.75" customHeight="1">
      <c r="A16">
        <v>5</v>
      </c>
      <c r="B16" t="s">
        <v>117</v>
      </c>
      <c r="C16" t="s">
        <v>96</v>
      </c>
      <c r="D16" t="s">
        <v>13</v>
      </c>
      <c r="E16" s="38">
        <v>50000000</v>
      </c>
      <c r="F16" s="14">
        <v>499.324</v>
      </c>
      <c r="G16" s="15">
        <v>0.0179</v>
      </c>
      <c r="H16" s="16">
        <v>41705</v>
      </c>
      <c r="J16" s="15" t="s">
        <v>294</v>
      </c>
      <c r="K16" s="15">
        <v>0.0583</v>
      </c>
    </row>
    <row r="17" spans="3:11" ht="12.75" customHeight="1">
      <c r="C17" s="18" t="s">
        <v>75</v>
      </c>
      <c r="D17" s="18"/>
      <c r="E17" s="39"/>
      <c r="F17" s="19">
        <f>SUM(F15:F16)</f>
        <v>1679.26792</v>
      </c>
      <c r="G17" s="20">
        <f>SUM(G15:G16)</f>
        <v>0.0603</v>
      </c>
      <c r="H17" s="21"/>
      <c r="I17" s="29"/>
      <c r="J17" s="15" t="s">
        <v>25</v>
      </c>
      <c r="K17" s="15">
        <v>0.0424</v>
      </c>
    </row>
    <row r="18" spans="6:11" ht="12.75" customHeight="1">
      <c r="F18" s="14"/>
      <c r="G18" s="15"/>
      <c r="H18" s="16"/>
      <c r="J18" s="15" t="s">
        <v>296</v>
      </c>
      <c r="K18" s="15">
        <v>0.0391</v>
      </c>
    </row>
    <row r="19" spans="3:11" ht="12.75" customHeight="1">
      <c r="C19" s="1" t="s">
        <v>285</v>
      </c>
      <c r="F19" s="14"/>
      <c r="G19" s="15"/>
      <c r="H19" s="16"/>
      <c r="J19" s="15" t="s">
        <v>295</v>
      </c>
      <c r="K19" s="15">
        <v>0.0358</v>
      </c>
    </row>
    <row r="20" spans="1:11" ht="12.75" customHeight="1">
      <c r="A20">
        <v>6</v>
      </c>
      <c r="B20" t="s">
        <v>287</v>
      </c>
      <c r="C20" t="s">
        <v>286</v>
      </c>
      <c r="D20" t="s">
        <v>278</v>
      </c>
      <c r="E20" s="38">
        <v>50000000</v>
      </c>
      <c r="F20" s="14">
        <v>498.645</v>
      </c>
      <c r="G20" s="15">
        <v>0.0179</v>
      </c>
      <c r="H20" s="16">
        <v>41711</v>
      </c>
      <c r="J20" s="15" t="s">
        <v>36</v>
      </c>
      <c r="K20" s="15">
        <v>0.035699999999999996</v>
      </c>
    </row>
    <row r="21" spans="3:11" ht="12.75" customHeight="1">
      <c r="C21" s="18" t="s">
        <v>75</v>
      </c>
      <c r="D21" s="18"/>
      <c r="E21" s="39"/>
      <c r="F21" s="19">
        <f>SUM(F20:F20)</f>
        <v>498.645</v>
      </c>
      <c r="G21" s="20">
        <f>SUM(G20:G20)</f>
        <v>0.0179</v>
      </c>
      <c r="H21" s="21"/>
      <c r="I21" s="29"/>
      <c r="J21" s="15" t="s">
        <v>13</v>
      </c>
      <c r="K21" s="15">
        <v>0.0344</v>
      </c>
    </row>
    <row r="22" spans="6:11" ht="12.75" customHeight="1">
      <c r="F22" s="14"/>
      <c r="G22" s="15"/>
      <c r="H22" s="16"/>
      <c r="J22" s="15" t="s">
        <v>291</v>
      </c>
      <c r="K22" s="15">
        <v>0.02</v>
      </c>
    </row>
    <row r="23" spans="3:11" ht="12.75" customHeight="1">
      <c r="C23" s="1" t="s">
        <v>131</v>
      </c>
      <c r="F23" s="14"/>
      <c r="G23" s="15"/>
      <c r="H23" s="16"/>
      <c r="J23" s="15" t="s">
        <v>278</v>
      </c>
      <c r="K23" s="15">
        <v>0.0179</v>
      </c>
    </row>
    <row r="24" spans="3:11" ht="12.75" customHeight="1">
      <c r="C24" s="1" t="s">
        <v>132</v>
      </c>
      <c r="F24" s="14"/>
      <c r="G24" s="15"/>
      <c r="H24" s="16"/>
      <c r="I24" s="29"/>
      <c r="J24" s="15" t="s">
        <v>152</v>
      </c>
      <c r="K24" s="15">
        <v>0.0143</v>
      </c>
    </row>
    <row r="25" spans="1:11" ht="12.75" customHeight="1">
      <c r="A25">
        <v>7</v>
      </c>
      <c r="B25" t="s">
        <v>317</v>
      </c>
      <c r="C25" t="s">
        <v>316</v>
      </c>
      <c r="D25" t="s">
        <v>313</v>
      </c>
      <c r="E25" s="38">
        <v>250000000</v>
      </c>
      <c r="F25" s="14">
        <v>2554.1475</v>
      </c>
      <c r="G25" s="15">
        <v>0.0917</v>
      </c>
      <c r="H25" s="16">
        <v>43170</v>
      </c>
      <c r="J25" s="15" t="s">
        <v>300</v>
      </c>
      <c r="K25" s="15">
        <v>0.0036</v>
      </c>
    </row>
    <row r="26" spans="1:11" ht="12.75" customHeight="1">
      <c r="A26">
        <v>8</v>
      </c>
      <c r="B26" t="s">
        <v>319</v>
      </c>
      <c r="C26" t="s">
        <v>318</v>
      </c>
      <c r="D26" t="s">
        <v>314</v>
      </c>
      <c r="E26" s="38">
        <v>250000000</v>
      </c>
      <c r="F26" s="14">
        <v>2522.6375</v>
      </c>
      <c r="G26" s="15">
        <v>0.0906</v>
      </c>
      <c r="H26" s="16">
        <v>43542</v>
      </c>
      <c r="J26" s="15" t="s">
        <v>315</v>
      </c>
      <c r="K26" s="15">
        <v>0.0025</v>
      </c>
    </row>
    <row r="27" spans="1:11" ht="12.75" customHeight="1">
      <c r="A27">
        <v>9</v>
      </c>
      <c r="B27" t="s">
        <v>303</v>
      </c>
      <c r="C27" t="s">
        <v>302</v>
      </c>
      <c r="D27" t="s">
        <v>294</v>
      </c>
      <c r="E27" s="38">
        <v>165000000</v>
      </c>
      <c r="F27" s="14">
        <v>1623.86895</v>
      </c>
      <c r="G27" s="15">
        <v>0.0583</v>
      </c>
      <c r="H27" s="16">
        <v>42549</v>
      </c>
      <c r="J27" s="15" t="s">
        <v>42</v>
      </c>
      <c r="K27" s="15">
        <v>0.067</v>
      </c>
    </row>
    <row r="28" spans="1:10" ht="12.75" customHeight="1">
      <c r="A28">
        <v>10</v>
      </c>
      <c r="B28" t="s">
        <v>163</v>
      </c>
      <c r="C28" t="s">
        <v>106</v>
      </c>
      <c r="D28" t="s">
        <v>149</v>
      </c>
      <c r="E28" s="38">
        <v>150000000</v>
      </c>
      <c r="F28" s="14">
        <v>1482.5835</v>
      </c>
      <c r="G28" s="15">
        <v>0.0533</v>
      </c>
      <c r="H28" s="16">
        <v>42172</v>
      </c>
      <c r="J28" s="15"/>
    </row>
    <row r="29" spans="1:8" ht="12.75" customHeight="1">
      <c r="A29">
        <v>11</v>
      </c>
      <c r="B29" t="s">
        <v>162</v>
      </c>
      <c r="C29" t="s">
        <v>118</v>
      </c>
      <c r="D29" t="s">
        <v>151</v>
      </c>
      <c r="E29" s="38">
        <v>100000000</v>
      </c>
      <c r="F29" s="14">
        <v>1000.922</v>
      </c>
      <c r="G29" s="15">
        <v>0.036000000000000004</v>
      </c>
      <c r="H29" s="16">
        <v>41869</v>
      </c>
    </row>
    <row r="30" spans="1:8" ht="12.75" customHeight="1">
      <c r="A30">
        <v>12</v>
      </c>
      <c r="B30" t="s">
        <v>320</v>
      </c>
      <c r="C30" t="s">
        <v>160</v>
      </c>
      <c r="D30" t="s">
        <v>149</v>
      </c>
      <c r="E30" s="38">
        <v>100000000</v>
      </c>
      <c r="F30" s="14">
        <v>995.798</v>
      </c>
      <c r="G30" s="15">
        <v>0.0358</v>
      </c>
      <c r="H30" s="16">
        <v>41859</v>
      </c>
    </row>
    <row r="31" spans="1:8" ht="12.75" customHeight="1">
      <c r="A31">
        <v>13</v>
      </c>
      <c r="B31" t="s">
        <v>322</v>
      </c>
      <c r="C31" t="s">
        <v>321</v>
      </c>
      <c r="D31" t="s">
        <v>295</v>
      </c>
      <c r="E31" s="38">
        <v>100000000</v>
      </c>
      <c r="F31" s="14">
        <v>995.627</v>
      </c>
      <c r="G31" s="15">
        <v>0.0358</v>
      </c>
      <c r="H31" s="16">
        <v>42283</v>
      </c>
    </row>
    <row r="32" spans="1:8" ht="12.75" customHeight="1">
      <c r="A32">
        <v>14</v>
      </c>
      <c r="B32" t="s">
        <v>261</v>
      </c>
      <c r="C32" t="s">
        <v>260</v>
      </c>
      <c r="D32" t="s">
        <v>36</v>
      </c>
      <c r="E32" s="38">
        <v>100000000</v>
      </c>
      <c r="F32" s="14">
        <v>993.705</v>
      </c>
      <c r="G32" s="15">
        <v>0.035699999999999996</v>
      </c>
      <c r="H32" s="16">
        <v>44430</v>
      </c>
    </row>
    <row r="33" spans="1:8" ht="12.75" customHeight="1">
      <c r="A33">
        <v>15</v>
      </c>
      <c r="B33" t="s">
        <v>324</v>
      </c>
      <c r="C33" t="s">
        <v>323</v>
      </c>
      <c r="D33" t="s">
        <v>149</v>
      </c>
      <c r="E33" s="38">
        <v>100000000</v>
      </c>
      <c r="F33" s="14">
        <v>990.104</v>
      </c>
      <c r="G33" s="15">
        <v>0.0356</v>
      </c>
      <c r="H33" s="16">
        <v>41978</v>
      </c>
    </row>
    <row r="34" spans="1:8" ht="12.75" customHeight="1">
      <c r="A34">
        <v>16</v>
      </c>
      <c r="B34" t="s">
        <v>325</v>
      </c>
      <c r="C34" t="s">
        <v>118</v>
      </c>
      <c r="D34" t="s">
        <v>151</v>
      </c>
      <c r="E34" s="38">
        <v>94588000</v>
      </c>
      <c r="F34" s="14">
        <v>984.164493</v>
      </c>
      <c r="G34" s="15">
        <v>0.0354</v>
      </c>
      <c r="H34" s="16">
        <v>43360</v>
      </c>
    </row>
    <row r="35" spans="1:8" ht="12.75" customHeight="1">
      <c r="A35">
        <v>17</v>
      </c>
      <c r="B35" t="s">
        <v>326</v>
      </c>
      <c r="C35" t="s">
        <v>115</v>
      </c>
      <c r="D35" t="s">
        <v>149</v>
      </c>
      <c r="E35" s="38">
        <v>100000000</v>
      </c>
      <c r="F35" s="14">
        <v>982.856</v>
      </c>
      <c r="G35" s="15">
        <v>0.0353</v>
      </c>
      <c r="H35" s="16">
        <v>41758</v>
      </c>
    </row>
    <row r="36" spans="1:8" ht="12.75" customHeight="1">
      <c r="A36">
        <v>18</v>
      </c>
      <c r="B36" t="s">
        <v>327</v>
      </c>
      <c r="C36" t="s">
        <v>306</v>
      </c>
      <c r="D36" t="s">
        <v>296</v>
      </c>
      <c r="E36" s="38">
        <v>100000000</v>
      </c>
      <c r="F36" s="14">
        <v>980.09</v>
      </c>
      <c r="G36" s="15">
        <v>0.0352</v>
      </c>
      <c r="H36" s="16">
        <v>42526</v>
      </c>
    </row>
    <row r="37" spans="1:8" ht="12.75" customHeight="1">
      <c r="A37">
        <v>19</v>
      </c>
      <c r="B37" t="s">
        <v>328</v>
      </c>
      <c r="C37" t="s">
        <v>118</v>
      </c>
      <c r="D37" t="s">
        <v>151</v>
      </c>
      <c r="E37" s="38">
        <v>56105000</v>
      </c>
      <c r="F37" s="14">
        <v>559.942487</v>
      </c>
      <c r="G37" s="15">
        <v>0.020099999999999996</v>
      </c>
      <c r="H37" s="16">
        <v>42600</v>
      </c>
    </row>
    <row r="38" spans="1:8" ht="12.75" customHeight="1">
      <c r="A38">
        <v>20</v>
      </c>
      <c r="B38" t="s">
        <v>169</v>
      </c>
      <c r="C38" t="s">
        <v>168</v>
      </c>
      <c r="D38" t="s">
        <v>149</v>
      </c>
      <c r="E38" s="38">
        <v>50000000</v>
      </c>
      <c r="F38" s="14">
        <v>499.204</v>
      </c>
      <c r="G38" s="15">
        <v>0.0179</v>
      </c>
      <c r="H38" s="16">
        <v>41759</v>
      </c>
    </row>
    <row r="39" spans="1:8" ht="12.75" customHeight="1">
      <c r="A39">
        <v>21</v>
      </c>
      <c r="B39" t="s">
        <v>297</v>
      </c>
      <c r="C39" t="s">
        <v>120</v>
      </c>
      <c r="D39" t="s">
        <v>291</v>
      </c>
      <c r="E39" s="38">
        <v>50000000</v>
      </c>
      <c r="F39" s="14">
        <v>497.804</v>
      </c>
      <c r="G39" s="15">
        <v>0.0179</v>
      </c>
      <c r="H39" s="16">
        <v>42308</v>
      </c>
    </row>
    <row r="40" spans="1:8" ht="12.75" customHeight="1">
      <c r="A40">
        <v>22</v>
      </c>
      <c r="B40" t="s">
        <v>165</v>
      </c>
      <c r="C40" t="s">
        <v>164</v>
      </c>
      <c r="D40" t="s">
        <v>152</v>
      </c>
      <c r="E40" s="38">
        <v>40000000</v>
      </c>
      <c r="F40" s="14">
        <v>398.5388</v>
      </c>
      <c r="G40" s="15">
        <v>0.0143</v>
      </c>
      <c r="H40" s="16">
        <v>41879</v>
      </c>
    </row>
    <row r="41" spans="1:8" ht="12.75" customHeight="1">
      <c r="A41">
        <v>23</v>
      </c>
      <c r="B41" t="s">
        <v>330</v>
      </c>
      <c r="C41" t="s">
        <v>329</v>
      </c>
      <c r="D41" t="s">
        <v>296</v>
      </c>
      <c r="E41" s="38">
        <v>10000000</v>
      </c>
      <c r="F41" s="14">
        <v>109.2613</v>
      </c>
      <c r="G41" s="15">
        <v>0.0039000000000000003</v>
      </c>
      <c r="H41" s="16">
        <v>41732</v>
      </c>
    </row>
    <row r="42" spans="1:8" ht="12.75" customHeight="1">
      <c r="A42">
        <v>24</v>
      </c>
      <c r="B42" t="s">
        <v>308</v>
      </c>
      <c r="C42" t="s">
        <v>81</v>
      </c>
      <c r="D42" t="s">
        <v>300</v>
      </c>
      <c r="E42" s="38">
        <v>10000000</v>
      </c>
      <c r="F42" s="14">
        <v>99.611</v>
      </c>
      <c r="G42" s="15">
        <v>0.0036</v>
      </c>
      <c r="H42" s="16">
        <v>42024</v>
      </c>
    </row>
    <row r="43" spans="1:8" ht="12.75" customHeight="1">
      <c r="A43">
        <v>25</v>
      </c>
      <c r="B43" t="s">
        <v>332</v>
      </c>
      <c r="C43" t="s">
        <v>331</v>
      </c>
      <c r="D43" t="s">
        <v>315</v>
      </c>
      <c r="E43" s="38">
        <v>6925000</v>
      </c>
      <c r="F43" s="14">
        <v>68.731525</v>
      </c>
      <c r="G43" s="15">
        <v>0.0025</v>
      </c>
      <c r="H43" s="16">
        <v>41896</v>
      </c>
    </row>
    <row r="44" spans="1:8" ht="12.75" customHeight="1">
      <c r="A44">
        <v>26</v>
      </c>
      <c r="B44" t="s">
        <v>333</v>
      </c>
      <c r="C44" t="s">
        <v>321</v>
      </c>
      <c r="D44" t="s">
        <v>291</v>
      </c>
      <c r="E44" s="38">
        <v>5768000</v>
      </c>
      <c r="F44" s="14">
        <v>58.392579</v>
      </c>
      <c r="G44" s="15">
        <v>0.0021</v>
      </c>
      <c r="H44" s="16">
        <v>42607</v>
      </c>
    </row>
    <row r="45" spans="3:8" ht="12.75" customHeight="1">
      <c r="C45" s="18" t="s">
        <v>75</v>
      </c>
      <c r="D45" s="18"/>
      <c r="E45" s="39"/>
      <c r="F45" s="19">
        <f>SUM(F25:F44)</f>
        <v>18397.989633999998</v>
      </c>
      <c r="G45" s="20">
        <f>SUM(G25:G44)</f>
        <v>0.661</v>
      </c>
      <c r="H45" s="21"/>
    </row>
    <row r="46" spans="6:8" ht="12.75" customHeight="1">
      <c r="F46" s="14"/>
      <c r="G46" s="15"/>
      <c r="H46" s="16"/>
    </row>
    <row r="47" spans="3:8" ht="12.75" customHeight="1">
      <c r="C47" s="1" t="s">
        <v>309</v>
      </c>
      <c r="F47" s="14"/>
      <c r="G47" s="15"/>
      <c r="H47" s="16"/>
    </row>
    <row r="48" spans="1:9" ht="12.75" customHeight="1">
      <c r="A48">
        <v>27</v>
      </c>
      <c r="B48" t="s">
        <v>335</v>
      </c>
      <c r="C48" t="s">
        <v>334</v>
      </c>
      <c r="D48" t="s">
        <v>151</v>
      </c>
      <c r="E48" s="38">
        <v>350000000</v>
      </c>
      <c r="F48" s="14">
        <v>2765.273</v>
      </c>
      <c r="G48" s="15">
        <v>0.0993</v>
      </c>
      <c r="H48" s="16">
        <v>42532</v>
      </c>
      <c r="I48" s="29"/>
    </row>
    <row r="49" spans="1:8" ht="12.75" customHeight="1">
      <c r="A49">
        <v>28</v>
      </c>
      <c r="B49" t="s">
        <v>311</v>
      </c>
      <c r="C49" t="s">
        <v>310</v>
      </c>
      <c r="D49" t="s">
        <v>149</v>
      </c>
      <c r="E49" s="38">
        <v>50000000</v>
      </c>
      <c r="F49" s="14">
        <v>493.066</v>
      </c>
      <c r="G49" s="15">
        <v>0.0177</v>
      </c>
      <c r="H49" s="16">
        <v>42275</v>
      </c>
    </row>
    <row r="50" spans="3:8" ht="12.75" customHeight="1">
      <c r="C50" s="18" t="s">
        <v>75</v>
      </c>
      <c r="D50" s="18"/>
      <c r="E50" s="39"/>
      <c r="F50" s="19">
        <f>SUM(F48:F49)</f>
        <v>3258.339</v>
      </c>
      <c r="G50" s="20">
        <f>SUM(G48:G49)</f>
        <v>0.11699999999999999</v>
      </c>
      <c r="H50" s="21"/>
    </row>
    <row r="51" spans="6:8" ht="12.75" customHeight="1">
      <c r="F51" s="14"/>
      <c r="G51" s="15"/>
      <c r="H51" s="16"/>
    </row>
    <row r="52" spans="3:8" ht="12.75" customHeight="1">
      <c r="C52" s="1" t="s">
        <v>139</v>
      </c>
      <c r="F52" s="14">
        <v>1018.155576</v>
      </c>
      <c r="G52" s="15">
        <v>0.0366</v>
      </c>
      <c r="H52" s="16"/>
    </row>
    <row r="53" spans="3:9" ht="12.75" customHeight="1">
      <c r="C53" s="18" t="s">
        <v>75</v>
      </c>
      <c r="D53" s="18"/>
      <c r="E53" s="39"/>
      <c r="F53" s="19">
        <f>SUM(F52:F52)</f>
        <v>1018.155576</v>
      </c>
      <c r="G53" s="20">
        <f>SUM(G52:G52)</f>
        <v>0.0366</v>
      </c>
      <c r="H53" s="21"/>
      <c r="I53" s="29"/>
    </row>
    <row r="54" spans="6:8" ht="12.75" customHeight="1">
      <c r="F54" s="14"/>
      <c r="G54" s="15"/>
      <c r="H54" s="16"/>
    </row>
    <row r="55" spans="3:8" ht="12.75" customHeight="1">
      <c r="C55" s="1" t="s">
        <v>140</v>
      </c>
      <c r="F55" s="14"/>
      <c r="G55" s="15"/>
      <c r="H55" s="16"/>
    </row>
    <row r="56" spans="3:9" ht="12.75" customHeight="1">
      <c r="C56" s="1" t="s">
        <v>141</v>
      </c>
      <c r="F56" s="14">
        <v>850.580186</v>
      </c>
      <c r="G56" s="15">
        <v>0.0304</v>
      </c>
      <c r="H56" s="16"/>
      <c r="I56" s="29"/>
    </row>
    <row r="57" spans="3:8" ht="12.75" customHeight="1">
      <c r="C57" s="18" t="s">
        <v>75</v>
      </c>
      <c r="D57" s="18"/>
      <c r="E57" s="39"/>
      <c r="F57" s="19">
        <f>SUM(F56:F56)</f>
        <v>850.580186</v>
      </c>
      <c r="G57" s="20">
        <f>SUM(G56:G56)</f>
        <v>0.0304</v>
      </c>
      <c r="H57" s="21"/>
    </row>
    <row r="58" spans="3:8" ht="12.75" customHeight="1">
      <c r="C58" s="22" t="s">
        <v>142</v>
      </c>
      <c r="D58" s="22"/>
      <c r="E58" s="40"/>
      <c r="F58" s="23">
        <f>SUM(F12,F17,F21,F45,F50,F53,F57)</f>
        <v>27840.339815999996</v>
      </c>
      <c r="G58" s="24">
        <f>SUM(G12,G17,G21,G45,G50,G53,G57)</f>
        <v>1</v>
      </c>
      <c r="H58" s="25"/>
    </row>
    <row r="59" ht="12.75" customHeight="1"/>
    <row r="60" spans="3:9" ht="12.75" customHeight="1">
      <c r="C60" s="1" t="s">
        <v>417</v>
      </c>
      <c r="I60" s="29"/>
    </row>
    <row r="61" spans="3:9" ht="12.75" customHeight="1">
      <c r="C61" s="1" t="s">
        <v>418</v>
      </c>
      <c r="I61" s="30"/>
    </row>
    <row r="62" ht="12.75" customHeight="1">
      <c r="C62" s="1"/>
    </row>
    <row r="63" ht="12.75" customHeight="1"/>
    <row r="64" spans="3:11" ht="12.75" customHeight="1">
      <c r="C64" s="60" t="s">
        <v>419</v>
      </c>
      <c r="D64" s="60"/>
      <c r="E64" s="60"/>
      <c r="F64" s="88"/>
      <c r="G64" s="88"/>
      <c r="H64" s="88"/>
      <c r="K64" s="33"/>
    </row>
    <row r="65" spans="3:11" ht="12.75" customHeight="1">
      <c r="C65" s="60" t="s">
        <v>420</v>
      </c>
      <c r="D65" s="101" t="s">
        <v>421</v>
      </c>
      <c r="E65" s="60"/>
      <c r="F65" s="88"/>
      <c r="G65" s="88"/>
      <c r="H65" s="88"/>
      <c r="K65" s="33"/>
    </row>
    <row r="66" spans="3:11" ht="12.75" customHeight="1">
      <c r="C66" s="42" t="s">
        <v>519</v>
      </c>
      <c r="E66" s="60"/>
      <c r="F66" s="88"/>
      <c r="G66" s="88"/>
      <c r="H66" s="88"/>
      <c r="K66" s="33"/>
    </row>
    <row r="67" spans="3:11" ht="12.75" customHeight="1">
      <c r="C67" s="64" t="s">
        <v>491</v>
      </c>
      <c r="D67" s="102">
        <v>1217.1547</v>
      </c>
      <c r="E67" s="60"/>
      <c r="F67" s="88"/>
      <c r="G67" s="126"/>
      <c r="H67" s="88"/>
      <c r="K67" s="33"/>
    </row>
    <row r="68" spans="3:11" ht="12.75" customHeight="1">
      <c r="C68" s="64" t="s">
        <v>492</v>
      </c>
      <c r="D68" s="102">
        <v>1016.3175</v>
      </c>
      <c r="E68" s="60"/>
      <c r="F68" s="88"/>
      <c r="G68" s="126"/>
      <c r="H68" s="88"/>
      <c r="K68" s="33"/>
    </row>
    <row r="69" spans="3:11" ht="12.75" customHeight="1">
      <c r="C69" s="64" t="s">
        <v>504</v>
      </c>
      <c r="D69" s="102">
        <v>1217.3919</v>
      </c>
      <c r="E69" s="60"/>
      <c r="F69" s="88"/>
      <c r="G69" s="126"/>
      <c r="H69" s="88"/>
      <c r="K69" s="33"/>
    </row>
    <row r="70" spans="3:11" ht="12.75" customHeight="1">
      <c r="C70" s="64" t="s">
        <v>493</v>
      </c>
      <c r="D70" s="102">
        <v>1223.3633</v>
      </c>
      <c r="E70" s="60"/>
      <c r="F70" s="88"/>
      <c r="G70" s="126"/>
      <c r="H70" s="88"/>
      <c r="K70" s="33"/>
    </row>
    <row r="71" spans="3:11" ht="12.75" customHeight="1">
      <c r="C71" s="64" t="s">
        <v>497</v>
      </c>
      <c r="D71" s="102">
        <v>1016.5663</v>
      </c>
      <c r="E71" s="60"/>
      <c r="F71" s="88"/>
      <c r="G71" s="126"/>
      <c r="H71" s="88"/>
      <c r="K71" s="33"/>
    </row>
    <row r="72" spans="3:11" ht="12.75" customHeight="1">
      <c r="C72" s="64" t="s">
        <v>495</v>
      </c>
      <c r="D72" s="102">
        <v>1223.4506</v>
      </c>
      <c r="E72" s="60"/>
      <c r="F72" s="88"/>
      <c r="G72" s="126"/>
      <c r="H72" s="88"/>
      <c r="K72" s="33"/>
    </row>
    <row r="73" spans="3:11" ht="12.75" customHeight="1">
      <c r="C73" s="44" t="s">
        <v>520</v>
      </c>
      <c r="D73" s="43"/>
      <c r="E73" s="60"/>
      <c r="F73" s="88"/>
      <c r="G73" s="88"/>
      <c r="H73" s="88"/>
      <c r="K73" s="33"/>
    </row>
    <row r="74" spans="3:11" ht="12.75" customHeight="1">
      <c r="C74" s="64" t="s">
        <v>491</v>
      </c>
      <c r="D74" s="102">
        <v>1223.692</v>
      </c>
      <c r="E74" s="104"/>
      <c r="F74" s="105"/>
      <c r="G74" s="88"/>
      <c r="H74" s="88"/>
      <c r="K74" s="33"/>
    </row>
    <row r="75" spans="3:11" ht="12.75" customHeight="1">
      <c r="C75" s="64" t="s">
        <v>492</v>
      </c>
      <c r="D75" s="102">
        <v>1021.776</v>
      </c>
      <c r="E75" s="105"/>
      <c r="F75" s="105"/>
      <c r="G75" s="88"/>
      <c r="H75" s="88"/>
      <c r="K75" s="33"/>
    </row>
    <row r="76" spans="3:11" ht="12.75" customHeight="1">
      <c r="C76" s="64" t="s">
        <v>504</v>
      </c>
      <c r="D76" s="102">
        <v>1223.9191</v>
      </c>
      <c r="E76" s="105"/>
      <c r="F76" s="105"/>
      <c r="G76" s="88"/>
      <c r="H76" s="88"/>
      <c r="K76" s="33"/>
    </row>
    <row r="77" spans="3:11" ht="12.75" customHeight="1">
      <c r="C77" s="64" t="s">
        <v>493</v>
      </c>
      <c r="D77" s="102">
        <v>1230.4058</v>
      </c>
      <c r="E77" s="105"/>
      <c r="F77" s="105"/>
      <c r="G77" s="88"/>
      <c r="H77" s="88"/>
      <c r="K77" s="33"/>
    </row>
    <row r="78" spans="3:11" ht="12.75" customHeight="1">
      <c r="C78" s="64" t="s">
        <v>497</v>
      </c>
      <c r="D78" s="102" t="s">
        <v>421</v>
      </c>
      <c r="E78" s="105"/>
      <c r="F78" s="105"/>
      <c r="G78" s="88"/>
      <c r="H78" s="88"/>
      <c r="K78" s="33"/>
    </row>
    <row r="79" spans="3:11" ht="12.75" customHeight="1">
      <c r="C79" s="64" t="s">
        <v>495</v>
      </c>
      <c r="D79" s="102">
        <v>1230.4744</v>
      </c>
      <c r="E79" s="105"/>
      <c r="F79" s="105"/>
      <c r="G79" s="88"/>
      <c r="H79" s="88"/>
      <c r="K79" s="33"/>
    </row>
    <row r="80" spans="3:11" ht="12.75" customHeight="1">
      <c r="C80" s="60" t="s">
        <v>433</v>
      </c>
      <c r="D80" s="71" t="s">
        <v>421</v>
      </c>
      <c r="E80" s="60"/>
      <c r="F80" s="88"/>
      <c r="G80" s="88"/>
      <c r="H80" s="88"/>
      <c r="K80" s="33"/>
    </row>
    <row r="81" spans="3:11" ht="12.75" customHeight="1">
      <c r="C81" s="60" t="s">
        <v>451</v>
      </c>
      <c r="D81" s="71" t="s">
        <v>421</v>
      </c>
      <c r="E81" s="60"/>
      <c r="F81" s="88"/>
      <c r="G81" s="88"/>
      <c r="H81" s="88"/>
      <c r="K81" s="33"/>
    </row>
    <row r="82" spans="3:11" ht="12.75" customHeight="1">
      <c r="C82" s="60" t="s">
        <v>435</v>
      </c>
      <c r="D82" s="71" t="s">
        <v>421</v>
      </c>
      <c r="E82" s="60"/>
      <c r="F82" s="88"/>
      <c r="G82" s="88"/>
      <c r="H82" s="88"/>
      <c r="K82" s="33"/>
    </row>
    <row r="83" spans="3:11" ht="12.75" customHeight="1">
      <c r="C83" s="60" t="s">
        <v>436</v>
      </c>
      <c r="D83" s="60" t="s">
        <v>530</v>
      </c>
      <c r="E83" s="60"/>
      <c r="F83" s="88"/>
      <c r="G83" s="88"/>
      <c r="H83" s="88"/>
      <c r="K83" s="33"/>
    </row>
    <row r="84" spans="3:11" ht="12.75" customHeight="1">
      <c r="C84" s="60" t="s">
        <v>483</v>
      </c>
      <c r="D84" s="67"/>
      <c r="E84" s="60"/>
      <c r="F84" s="88"/>
      <c r="G84" s="88"/>
      <c r="H84" s="88"/>
      <c r="K84" s="33"/>
    </row>
    <row r="85" spans="3:11" ht="12.75" customHeight="1">
      <c r="C85" s="92" t="s">
        <v>438</v>
      </c>
      <c r="D85" s="107" t="s">
        <v>439</v>
      </c>
      <c r="E85" s="107" t="s">
        <v>440</v>
      </c>
      <c r="F85" s="88"/>
      <c r="G85" s="88"/>
      <c r="H85" s="88"/>
      <c r="K85" s="33"/>
    </row>
    <row r="86" spans="3:11" ht="12.75" customHeight="1">
      <c r="C86" s="115" t="s">
        <v>505</v>
      </c>
      <c r="D86" s="71" t="s">
        <v>421</v>
      </c>
      <c r="E86" s="71" t="s">
        <v>421</v>
      </c>
      <c r="F86" s="88"/>
      <c r="G86" s="88"/>
      <c r="H86" s="88"/>
      <c r="K86" s="33"/>
    </row>
    <row r="87" spans="3:11" ht="12.75" customHeight="1">
      <c r="C87" s="115" t="s">
        <v>481</v>
      </c>
      <c r="D87" s="71" t="s">
        <v>421</v>
      </c>
      <c r="E87" s="71" t="s">
        <v>421</v>
      </c>
      <c r="F87" s="88"/>
      <c r="G87" s="88"/>
      <c r="H87" s="88"/>
      <c r="K87" s="33"/>
    </row>
    <row r="88" spans="3:11" ht="12.75" customHeight="1">
      <c r="C88" s="108" t="s">
        <v>441</v>
      </c>
      <c r="D88" s="93"/>
      <c r="E88" s="93"/>
      <c r="F88" s="88"/>
      <c r="G88" s="88"/>
      <c r="H88" s="88"/>
      <c r="K88" s="33"/>
    </row>
    <row r="89" spans="3:11" ht="12.75" customHeight="1">
      <c r="C89" s="110" t="s">
        <v>442</v>
      </c>
      <c r="D89" s="109"/>
      <c r="E89" s="109"/>
      <c r="F89" s="88"/>
      <c r="G89" s="88"/>
      <c r="H89" s="88"/>
      <c r="K89" s="33"/>
    </row>
    <row r="90" ht="12.75" customHeight="1">
      <c r="K90" s="33"/>
    </row>
    <row r="91" ht="12.75" customHeight="1">
      <c r="K91" s="33"/>
    </row>
    <row r="92" ht="12.75" customHeight="1">
      <c r="K92" s="3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59.421875" style="0" customWidth="1"/>
    <col min="4" max="4" width="15.57421875" style="0" customWidth="1"/>
    <col min="5" max="5" width="15.57421875" style="38" customWidth="1"/>
    <col min="6" max="6" width="26.0039062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3" customWidth="1"/>
    <col min="12" max="12" width="15.140625" style="27" customWidth="1"/>
  </cols>
  <sheetData>
    <row r="1" spans="1:8" ht="18.75">
      <c r="A1" s="2"/>
      <c r="B1" s="2"/>
      <c r="C1" s="132" t="s">
        <v>336</v>
      </c>
      <c r="D1" s="132"/>
      <c r="E1" s="132"/>
      <c r="F1" s="132"/>
      <c r="G1" s="132"/>
      <c r="H1" s="31"/>
    </row>
    <row r="2" spans="1:8" ht="12.75">
      <c r="A2" s="3" t="s">
        <v>1</v>
      </c>
      <c r="B2" s="3"/>
      <c r="C2" s="4" t="s">
        <v>2</v>
      </c>
      <c r="D2" s="5"/>
      <c r="E2" s="36"/>
      <c r="F2" s="6"/>
      <c r="G2" s="7"/>
      <c r="H2" s="32"/>
    </row>
    <row r="3" spans="1:8" ht="15.75" customHeight="1">
      <c r="A3" s="8"/>
      <c r="B3" s="8"/>
      <c r="C3" s="9"/>
      <c r="D3" s="3"/>
      <c r="E3" s="3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7" t="s">
        <v>416</v>
      </c>
      <c r="F4" s="12" t="s">
        <v>6</v>
      </c>
      <c r="G4" s="13" t="s">
        <v>7</v>
      </c>
      <c r="H4" s="26" t="s">
        <v>8</v>
      </c>
      <c r="I4" s="28"/>
      <c r="L4" s="35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70</v>
      </c>
      <c r="C9" t="s">
        <v>48</v>
      </c>
      <c r="D9" t="s">
        <v>13</v>
      </c>
      <c r="E9" s="38">
        <v>120000000</v>
      </c>
      <c r="F9" s="14">
        <v>1199.4744</v>
      </c>
      <c r="G9" s="15">
        <v>0.24489999999999998</v>
      </c>
      <c r="H9" s="16">
        <v>41701</v>
      </c>
    </row>
    <row r="10" spans="1:11" ht="12.75" customHeight="1">
      <c r="A10">
        <v>2</v>
      </c>
      <c r="B10" t="s">
        <v>72</v>
      </c>
      <c r="C10" t="s">
        <v>71</v>
      </c>
      <c r="D10" t="s">
        <v>22</v>
      </c>
      <c r="E10" s="38">
        <v>90000000</v>
      </c>
      <c r="F10" s="14">
        <v>899.4087</v>
      </c>
      <c r="G10" s="15">
        <v>0.18359999999999999</v>
      </c>
      <c r="H10" s="16">
        <v>41702</v>
      </c>
      <c r="J10" s="17" t="s">
        <v>16</v>
      </c>
      <c r="K10" s="34" t="s">
        <v>17</v>
      </c>
    </row>
    <row r="11" spans="1:11" ht="12.75" customHeight="1">
      <c r="A11">
        <v>3</v>
      </c>
      <c r="B11" t="s">
        <v>337</v>
      </c>
      <c r="C11" t="s">
        <v>146</v>
      </c>
      <c r="D11" t="s">
        <v>13</v>
      </c>
      <c r="E11" s="38">
        <v>50000000</v>
      </c>
      <c r="F11" s="14">
        <v>499.7785</v>
      </c>
      <c r="G11" s="15">
        <v>0.102</v>
      </c>
      <c r="H11" s="16">
        <v>41701</v>
      </c>
      <c r="J11" s="15" t="s">
        <v>13</v>
      </c>
      <c r="K11" s="33">
        <v>0.3469</v>
      </c>
    </row>
    <row r="12" spans="3:11" ht="12.75" customHeight="1">
      <c r="C12" s="18" t="s">
        <v>75</v>
      </c>
      <c r="D12" s="18"/>
      <c r="E12" s="39"/>
      <c r="F12" s="19">
        <f>SUM(F9:F11)</f>
        <v>2598.6616</v>
      </c>
      <c r="G12" s="20">
        <f>SUM(G9:G11)</f>
        <v>0.5305</v>
      </c>
      <c r="H12" s="21"/>
      <c r="I12" s="29"/>
      <c r="J12" s="15" t="s">
        <v>278</v>
      </c>
      <c r="K12" s="33">
        <v>0.3458</v>
      </c>
    </row>
    <row r="13" spans="6:11" ht="12.75" customHeight="1">
      <c r="F13" s="14"/>
      <c r="G13" s="15"/>
      <c r="H13" s="16"/>
      <c r="J13" s="15" t="s">
        <v>22</v>
      </c>
      <c r="K13" s="33">
        <v>0.18359999999999999</v>
      </c>
    </row>
    <row r="14" spans="3:11" ht="12.75" customHeight="1">
      <c r="C14" s="1" t="s">
        <v>285</v>
      </c>
      <c r="F14" s="14"/>
      <c r="G14" s="15"/>
      <c r="H14" s="16"/>
      <c r="J14" s="15" t="s">
        <v>36</v>
      </c>
      <c r="K14" s="33">
        <v>0.0506</v>
      </c>
    </row>
    <row r="15" spans="1:11" ht="12.75" customHeight="1">
      <c r="A15">
        <v>4</v>
      </c>
      <c r="B15" t="s">
        <v>287</v>
      </c>
      <c r="C15" t="s">
        <v>286</v>
      </c>
      <c r="D15" t="s">
        <v>278</v>
      </c>
      <c r="E15" s="38">
        <v>25000000</v>
      </c>
      <c r="F15" s="14">
        <v>249.3225</v>
      </c>
      <c r="G15" s="15">
        <v>0.0509</v>
      </c>
      <c r="H15" s="16">
        <v>41711</v>
      </c>
      <c r="J15" s="15" t="s">
        <v>42</v>
      </c>
      <c r="K15" s="33">
        <v>0.0731</v>
      </c>
    </row>
    <row r="16" spans="3:10" ht="12.75" customHeight="1">
      <c r="C16" s="18" t="s">
        <v>75</v>
      </c>
      <c r="D16" s="18"/>
      <c r="E16" s="39"/>
      <c r="F16" s="19">
        <f>SUM(F15:F15)</f>
        <v>249.3225</v>
      </c>
      <c r="G16" s="20">
        <f>SUM(G15:G15)</f>
        <v>0.0509</v>
      </c>
      <c r="H16" s="21"/>
      <c r="I16" s="29"/>
      <c r="J16" s="15"/>
    </row>
    <row r="17" spans="6:8" ht="12.75" customHeight="1">
      <c r="F17" s="14"/>
      <c r="G17" s="15"/>
      <c r="H17" s="16"/>
    </row>
    <row r="18" spans="3:8" ht="12.75" customHeight="1">
      <c r="C18" s="1" t="s">
        <v>338</v>
      </c>
      <c r="F18" s="14"/>
      <c r="G18" s="15"/>
      <c r="H18" s="16"/>
    </row>
    <row r="19" spans="1:8" ht="12.75" customHeight="1">
      <c r="A19">
        <v>5</v>
      </c>
      <c r="B19" t="s">
        <v>340</v>
      </c>
      <c r="C19" t="s">
        <v>339</v>
      </c>
      <c r="D19" t="s">
        <v>278</v>
      </c>
      <c r="E19" s="38">
        <v>100000000</v>
      </c>
      <c r="F19" s="14">
        <v>945.968</v>
      </c>
      <c r="G19" s="15">
        <v>0.1931</v>
      </c>
      <c r="H19" s="16">
        <v>44175</v>
      </c>
    </row>
    <row r="20" spans="1:8" ht="12.75" customHeight="1">
      <c r="A20">
        <v>6</v>
      </c>
      <c r="B20" t="s">
        <v>342</v>
      </c>
      <c r="C20" t="s">
        <v>341</v>
      </c>
      <c r="D20" t="s">
        <v>278</v>
      </c>
      <c r="E20" s="38">
        <v>50000000</v>
      </c>
      <c r="F20" s="14">
        <v>498.849</v>
      </c>
      <c r="G20" s="15">
        <v>0.1018</v>
      </c>
      <c r="H20" s="16">
        <v>45255</v>
      </c>
    </row>
    <row r="21" spans="3:9" ht="12.75" customHeight="1">
      <c r="C21" s="18" t="s">
        <v>75</v>
      </c>
      <c r="D21" s="18"/>
      <c r="E21" s="39"/>
      <c r="F21" s="19">
        <f>SUM(F19:F20)</f>
        <v>1444.817</v>
      </c>
      <c r="G21" s="20">
        <f>SUM(G19:G20)</f>
        <v>0.2949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131</v>
      </c>
      <c r="F23" s="14"/>
      <c r="G23" s="15"/>
      <c r="H23" s="16"/>
    </row>
    <row r="24" spans="3:8" ht="12.75" customHeight="1">
      <c r="C24" s="1" t="s">
        <v>132</v>
      </c>
      <c r="F24" s="14"/>
      <c r="G24" s="15"/>
      <c r="H24" s="16"/>
    </row>
    <row r="25" spans="1:8" ht="12.75" customHeight="1">
      <c r="A25">
        <v>7</v>
      </c>
      <c r="B25" t="s">
        <v>276</v>
      </c>
      <c r="C25" t="s">
        <v>275</v>
      </c>
      <c r="D25" t="s">
        <v>36</v>
      </c>
      <c r="E25" s="38">
        <v>25000000</v>
      </c>
      <c r="F25" s="14">
        <v>247.71825</v>
      </c>
      <c r="G25" s="15">
        <v>0.0506</v>
      </c>
      <c r="H25" s="16">
        <v>43468</v>
      </c>
    </row>
    <row r="26" spans="3:9" ht="12.75" customHeight="1">
      <c r="C26" s="18" t="s">
        <v>75</v>
      </c>
      <c r="D26" s="18"/>
      <c r="E26" s="39"/>
      <c r="F26" s="19">
        <f>SUM(F25:F25)</f>
        <v>247.71825</v>
      </c>
      <c r="G26" s="20">
        <f>SUM(G25:G25)</f>
        <v>0.0506</v>
      </c>
      <c r="H26" s="21"/>
      <c r="I26" s="29"/>
    </row>
    <row r="27" spans="6:8" ht="12.75" customHeight="1">
      <c r="F27" s="14"/>
      <c r="G27" s="15"/>
      <c r="H27" s="16"/>
    </row>
    <row r="28" spans="3:8" ht="12.75" customHeight="1">
      <c r="C28" s="1" t="s">
        <v>139</v>
      </c>
      <c r="F28" s="14">
        <v>53.621164</v>
      </c>
      <c r="G28" s="15">
        <v>0.0109</v>
      </c>
      <c r="H28" s="16"/>
    </row>
    <row r="29" spans="3:9" ht="12.75" customHeight="1">
      <c r="C29" s="18" t="s">
        <v>75</v>
      </c>
      <c r="D29" s="18"/>
      <c r="E29" s="39"/>
      <c r="F29" s="19">
        <f>SUM(F28:F28)</f>
        <v>53.621164</v>
      </c>
      <c r="G29" s="20">
        <f>SUM(G28:G28)</f>
        <v>0.0109</v>
      </c>
      <c r="H29" s="21"/>
      <c r="I29" s="29"/>
    </row>
    <row r="30" spans="6:8" ht="12.75" customHeight="1">
      <c r="F30" s="14"/>
      <c r="G30" s="15"/>
      <c r="H30" s="16"/>
    </row>
    <row r="31" spans="3:8" ht="12.75" customHeight="1">
      <c r="C31" s="1" t="s">
        <v>140</v>
      </c>
      <c r="F31" s="14"/>
      <c r="G31" s="15"/>
      <c r="H31" s="16"/>
    </row>
    <row r="32" spans="3:8" ht="12.75" customHeight="1">
      <c r="C32" s="1" t="s">
        <v>141</v>
      </c>
      <c r="F32" s="14">
        <v>304.211082</v>
      </c>
      <c r="G32" s="15">
        <v>0.0622</v>
      </c>
      <c r="H32" s="16"/>
    </row>
    <row r="33" spans="3:9" ht="12.75" customHeight="1">
      <c r="C33" s="18" t="s">
        <v>75</v>
      </c>
      <c r="D33" s="18"/>
      <c r="E33" s="39"/>
      <c r="F33" s="19">
        <f>SUM(F32:F32)</f>
        <v>304.211082</v>
      </c>
      <c r="G33" s="20">
        <f>SUM(G32:G32)</f>
        <v>0.0622</v>
      </c>
      <c r="H33" s="21"/>
      <c r="I33" s="29"/>
    </row>
    <row r="34" spans="3:9" ht="12.75" customHeight="1">
      <c r="C34" s="22" t="s">
        <v>142</v>
      </c>
      <c r="D34" s="22"/>
      <c r="E34" s="40"/>
      <c r="F34" s="23">
        <f>SUM(F12,F16,F21,F26,F29,F33)</f>
        <v>4898.3515959999995</v>
      </c>
      <c r="G34" s="24">
        <f>SUM(G12,G16,G21,G26,G29,G33)</f>
        <v>0.9999999999999999</v>
      </c>
      <c r="H34" s="25"/>
      <c r="I34" s="30"/>
    </row>
    <row r="35" ht="12.75" customHeight="1"/>
    <row r="36" ht="12.75" customHeight="1">
      <c r="C36" s="1" t="s">
        <v>417</v>
      </c>
    </row>
    <row r="37" ht="12.75" customHeight="1">
      <c r="C37" s="1" t="s">
        <v>418</v>
      </c>
    </row>
    <row r="38" ht="12.75" customHeight="1">
      <c r="C38" s="1"/>
    </row>
    <row r="39" ht="12.75" customHeight="1"/>
    <row r="40" spans="3:8" ht="12.75" customHeight="1">
      <c r="C40" s="60" t="s">
        <v>419</v>
      </c>
      <c r="D40" s="60"/>
      <c r="E40" s="60"/>
      <c r="F40" s="88"/>
      <c r="G40" s="88"/>
      <c r="H40" s="88"/>
    </row>
    <row r="41" spans="3:8" ht="12.75" customHeight="1">
      <c r="C41" s="60" t="s">
        <v>420</v>
      </c>
      <c r="D41" s="101" t="s">
        <v>421</v>
      </c>
      <c r="E41" s="60"/>
      <c r="F41" s="88"/>
      <c r="G41" s="88"/>
      <c r="H41" s="88"/>
    </row>
    <row r="42" spans="3:8" ht="12.75" customHeight="1">
      <c r="C42" s="42" t="s">
        <v>519</v>
      </c>
      <c r="D42" s="60"/>
      <c r="E42" s="60"/>
      <c r="F42" s="88"/>
      <c r="G42" s="88"/>
      <c r="H42" s="88"/>
    </row>
    <row r="43" spans="3:8" ht="12.75" customHeight="1">
      <c r="C43" s="64" t="s">
        <v>422</v>
      </c>
      <c r="D43" s="127">
        <v>1134.0866</v>
      </c>
      <c r="E43" s="60"/>
      <c r="F43" s="88"/>
      <c r="G43" s="126"/>
      <c r="H43" s="88"/>
    </row>
    <row r="44" spans="3:8" ht="12.75" customHeight="1">
      <c r="C44" s="64" t="s">
        <v>426</v>
      </c>
      <c r="D44" s="127">
        <v>984.21</v>
      </c>
      <c r="E44" s="60"/>
      <c r="F44" s="88"/>
      <c r="G44" s="126"/>
      <c r="H44" s="88"/>
    </row>
    <row r="45" spans="3:8" ht="12.75" customHeight="1">
      <c r="C45" s="64" t="s">
        <v>484</v>
      </c>
      <c r="D45" s="127">
        <v>996.0586</v>
      </c>
      <c r="E45" s="60"/>
      <c r="F45" s="88"/>
      <c r="G45" s="126"/>
      <c r="H45" s="88"/>
    </row>
    <row r="46" spans="3:8" ht="12.75" customHeight="1">
      <c r="C46" s="64" t="s">
        <v>485</v>
      </c>
      <c r="D46" s="127">
        <v>1134.4156</v>
      </c>
      <c r="E46" s="60"/>
      <c r="F46" s="88"/>
      <c r="G46" s="126"/>
      <c r="H46" s="88"/>
    </row>
    <row r="47" spans="3:8" ht="12.75" customHeight="1">
      <c r="C47" s="64" t="s">
        <v>428</v>
      </c>
      <c r="D47" s="127">
        <v>1140.2568</v>
      </c>
      <c r="E47" s="60"/>
      <c r="F47" s="88"/>
      <c r="G47" s="126"/>
      <c r="H47" s="88"/>
    </row>
    <row r="48" spans="3:8" ht="12.75" customHeight="1">
      <c r="C48" s="64" t="s">
        <v>431</v>
      </c>
      <c r="D48" s="127">
        <v>993.2278</v>
      </c>
      <c r="E48" s="60"/>
      <c r="F48" s="88"/>
      <c r="G48" s="126"/>
      <c r="H48" s="88"/>
    </row>
    <row r="49" spans="3:8" ht="12.75" customHeight="1">
      <c r="C49" s="64" t="s">
        <v>487</v>
      </c>
      <c r="D49" s="131" t="s">
        <v>421</v>
      </c>
      <c r="E49" s="60"/>
      <c r="F49" s="88"/>
      <c r="G49" s="126"/>
      <c r="H49" s="88"/>
    </row>
    <row r="50" spans="3:8" ht="12.75" customHeight="1">
      <c r="C50" s="64" t="s">
        <v>450</v>
      </c>
      <c r="D50" s="127">
        <v>1140.2596</v>
      </c>
      <c r="E50" s="60"/>
      <c r="F50" s="88"/>
      <c r="G50" s="126"/>
      <c r="H50" s="88"/>
    </row>
    <row r="51" spans="3:8" ht="12.75" customHeight="1">
      <c r="C51" s="44" t="s">
        <v>520</v>
      </c>
      <c r="D51" s="43"/>
      <c r="E51" s="60"/>
      <c r="F51" s="88"/>
      <c r="G51" s="88"/>
      <c r="H51" s="88"/>
    </row>
    <row r="52" spans="3:8" ht="12.75" customHeight="1">
      <c r="C52" s="64" t="s">
        <v>422</v>
      </c>
      <c r="D52" s="127">
        <v>1136.4638</v>
      </c>
      <c r="E52" s="60"/>
      <c r="F52" s="88"/>
      <c r="G52" s="88"/>
      <c r="H52" s="88"/>
    </row>
    <row r="53" spans="3:8" ht="12.75" customHeight="1">
      <c r="C53" s="64" t="s">
        <v>426</v>
      </c>
      <c r="D53" s="127">
        <v>986.2728</v>
      </c>
      <c r="E53" s="60"/>
      <c r="F53" s="88"/>
      <c r="G53" s="88"/>
      <c r="H53" s="88"/>
    </row>
    <row r="54" spans="3:8" ht="12.75" customHeight="1">
      <c r="C54" s="64" t="s">
        <v>484</v>
      </c>
      <c r="D54" s="127">
        <v>998.1462</v>
      </c>
      <c r="E54" s="60"/>
      <c r="F54" s="88"/>
      <c r="G54" s="88"/>
      <c r="H54" s="88"/>
    </row>
    <row r="55" spans="3:8" ht="12.75" customHeight="1">
      <c r="C55" s="64" t="s">
        <v>485</v>
      </c>
      <c r="D55" s="127">
        <v>1136.8261</v>
      </c>
      <c r="E55" s="60"/>
      <c r="F55" s="88"/>
      <c r="G55" s="88"/>
      <c r="H55" s="88"/>
    </row>
    <row r="56" spans="3:8" ht="12.75" customHeight="1">
      <c r="C56" s="64" t="s">
        <v>428</v>
      </c>
      <c r="D56" s="127">
        <v>1143.1077</v>
      </c>
      <c r="E56" s="60"/>
      <c r="F56" s="88"/>
      <c r="G56" s="88"/>
      <c r="H56" s="88"/>
    </row>
    <row r="57" spans="3:8" ht="12.75" customHeight="1">
      <c r="C57" s="64" t="s">
        <v>431</v>
      </c>
      <c r="D57" s="127">
        <v>995.6837</v>
      </c>
      <c r="E57" s="60"/>
      <c r="F57" s="88"/>
      <c r="G57" s="88"/>
      <c r="H57" s="88"/>
    </row>
    <row r="58" spans="3:8" ht="12.75" customHeight="1">
      <c r="C58" s="64" t="s">
        <v>487</v>
      </c>
      <c r="D58" s="131" t="s">
        <v>421</v>
      </c>
      <c r="E58" s="60"/>
      <c r="F58" s="88"/>
      <c r="G58" s="88"/>
      <c r="H58" s="88"/>
    </row>
    <row r="59" spans="3:8" ht="12.75" customHeight="1">
      <c r="C59" s="64" t="s">
        <v>450</v>
      </c>
      <c r="D59" s="127">
        <v>1143.1777</v>
      </c>
      <c r="E59" s="60"/>
      <c r="F59" s="88"/>
      <c r="G59" s="88"/>
      <c r="H59" s="88"/>
    </row>
    <row r="60" spans="3:8" ht="12.75" customHeight="1">
      <c r="C60" s="60" t="s">
        <v>433</v>
      </c>
      <c r="D60" s="71" t="s">
        <v>421</v>
      </c>
      <c r="E60" s="60"/>
      <c r="F60" s="88"/>
      <c r="G60" s="88"/>
      <c r="H60" s="88"/>
    </row>
    <row r="61" spans="3:8" ht="12.75">
      <c r="C61" s="60" t="s">
        <v>451</v>
      </c>
      <c r="D61" s="71" t="s">
        <v>421</v>
      </c>
      <c r="E61" s="60"/>
      <c r="F61" s="88"/>
      <c r="G61" s="88"/>
      <c r="H61" s="88"/>
    </row>
    <row r="62" spans="3:8" ht="12.75">
      <c r="C62" s="60" t="s">
        <v>435</v>
      </c>
      <c r="D62" s="71" t="s">
        <v>421</v>
      </c>
      <c r="E62" s="60"/>
      <c r="F62" s="88"/>
      <c r="G62" s="88"/>
      <c r="H62" s="88"/>
    </row>
    <row r="63" spans="3:8" ht="12.75">
      <c r="C63" s="60" t="s">
        <v>436</v>
      </c>
      <c r="D63" s="88" t="s">
        <v>531</v>
      </c>
      <c r="E63" s="60"/>
      <c r="F63" s="88"/>
      <c r="G63" s="88"/>
      <c r="H63" s="88"/>
    </row>
    <row r="64" spans="3:8" ht="12.75">
      <c r="C64" s="60" t="s">
        <v>506</v>
      </c>
      <c r="D64" s="67"/>
      <c r="E64" s="60"/>
      <c r="F64" s="88"/>
      <c r="G64" s="88"/>
      <c r="H64" s="88"/>
    </row>
    <row r="65" spans="3:8" ht="12.75">
      <c r="C65" s="92" t="s">
        <v>438</v>
      </c>
      <c r="D65" s="107" t="s">
        <v>439</v>
      </c>
      <c r="E65" s="107" t="s">
        <v>440</v>
      </c>
      <c r="F65" s="88"/>
      <c r="G65" s="88"/>
      <c r="H65" s="88"/>
    </row>
    <row r="66" spans="3:8" ht="12.75">
      <c r="C66" s="64" t="s">
        <v>501</v>
      </c>
      <c r="D66" s="71" t="s">
        <v>421</v>
      </c>
      <c r="E66" s="71" t="s">
        <v>421</v>
      </c>
      <c r="F66" s="88"/>
      <c r="G66" s="88"/>
      <c r="H66" s="88"/>
    </row>
    <row r="67" spans="3:8" ht="12.75">
      <c r="C67" s="64" t="s">
        <v>507</v>
      </c>
      <c r="D67" s="71" t="s">
        <v>421</v>
      </c>
      <c r="E67" s="71" t="s">
        <v>421</v>
      </c>
      <c r="F67" s="88"/>
      <c r="G67" s="88"/>
      <c r="H67" s="88"/>
    </row>
    <row r="68" spans="3:8" ht="12.75">
      <c r="C68" s="64" t="s">
        <v>503</v>
      </c>
      <c r="D68" s="71" t="s">
        <v>421</v>
      </c>
      <c r="E68" s="71" t="s">
        <v>421</v>
      </c>
      <c r="F68" s="88"/>
      <c r="G68" s="88"/>
      <c r="H68" s="88"/>
    </row>
    <row r="69" spans="3:8" ht="12.75">
      <c r="C69" s="64" t="s">
        <v>508</v>
      </c>
      <c r="D69" s="71" t="s">
        <v>421</v>
      </c>
      <c r="E69" s="71" t="s">
        <v>421</v>
      </c>
      <c r="F69" s="88"/>
      <c r="G69" s="88"/>
      <c r="H69" s="88"/>
    </row>
    <row r="70" spans="3:8" ht="12.75">
      <c r="C70" s="108" t="s">
        <v>441</v>
      </c>
      <c r="D70" s="93"/>
      <c r="E70" s="93"/>
      <c r="F70" s="88"/>
      <c r="G70" s="88"/>
      <c r="H70" s="88"/>
    </row>
    <row r="71" spans="3:8" ht="12.75">
      <c r="C71" s="110" t="s">
        <v>442</v>
      </c>
      <c r="D71" s="109"/>
      <c r="E71" s="109"/>
      <c r="F71" s="88"/>
      <c r="G71" s="88"/>
      <c r="H71" s="88"/>
    </row>
    <row r="73" ht="12.75">
      <c r="K73"/>
    </row>
    <row r="74" ht="12.75">
      <c r="K7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x183472</cp:lastModifiedBy>
  <dcterms:created xsi:type="dcterms:W3CDTF">2011-07-16T04:33:57Z</dcterms:created>
  <dcterms:modified xsi:type="dcterms:W3CDTF">2014-03-10T08:31:25Z</dcterms:modified>
  <cp:category/>
  <cp:version/>
  <cp:contentType/>
  <cp:contentStatus/>
</cp:coreProperties>
</file>