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740" activeTab="0"/>
  </bookViews>
  <sheets>
    <sheet name="LIQUID    " sheetId="1" r:id="rId1"/>
    <sheet name="ULTRA" sheetId="2" r:id="rId2"/>
    <sheet name="Large Cap Equity" sheetId="3" r:id="rId3"/>
    <sheet name="DYNAMIC" sheetId="4" r:id="rId4"/>
    <sheet name="SHORT" sheetId="5" r:id="rId5"/>
    <sheet name="DYNAMIC MIP" sheetId="6" r:id="rId6"/>
    <sheet name="TREASURY  " sheetId="7" r:id="rId7"/>
    <sheet name="CREDIT OPPORTUNITIES" sheetId="8" r:id="rId8"/>
    <sheet name="Dynamic Bond" sheetId="9" r:id="rId9"/>
    <sheet name="Short Term Floating Rate" sheetId="10" r:id="rId10"/>
    <sheet name="FMP - SR 5" sheetId="11" r:id="rId11"/>
    <sheet name="FMP - SR 13" sheetId="12" r:id="rId12"/>
    <sheet name="FMP - SR 6" sheetId="13" r:id="rId13"/>
    <sheet name="FMP - SR 7" sheetId="14" r:id="rId14"/>
    <sheet name="FMP - SR 8" sheetId="15" r:id="rId15"/>
    <sheet name="FMP - SR 10" sheetId="16" r:id="rId16"/>
    <sheet name="FMP - SR 14" sheetId="17" r:id="rId17"/>
  </sheets>
  <definedNames/>
  <calcPr fullCalcOnLoad="1"/>
</workbook>
</file>

<file path=xl/sharedStrings.xml><?xml version="1.0" encoding="utf-8"?>
<sst xmlns="http://schemas.openxmlformats.org/spreadsheetml/2006/main" count="2312" uniqueCount="504">
  <si>
    <t>Pramerica Liquid Fund</t>
  </si>
  <si>
    <t xml:space="preserve">  </t>
  </si>
  <si>
    <t>Portfolio as on October 31, 2013</t>
  </si>
  <si>
    <t>Sr. No.</t>
  </si>
  <si>
    <t>Name of Instrument</t>
  </si>
  <si>
    <t>Rating / Industry</t>
  </si>
  <si>
    <t>Market value (Rs. In lakhs)</t>
  </si>
  <si>
    <t>% to Net Assets</t>
  </si>
  <si>
    <t>Maturity Date</t>
  </si>
  <si>
    <t>ISIN</t>
  </si>
  <si>
    <t>MONEY MARKET INSTRUMENT</t>
  </si>
  <si>
    <t>Certificate of Deposit**</t>
  </si>
  <si>
    <t>Canara Bank</t>
  </si>
  <si>
    <t>CRISIL A1+</t>
  </si>
  <si>
    <t>INE476A16KH6</t>
  </si>
  <si>
    <t>Corporation Bank</t>
  </si>
  <si>
    <t>Sector / Rating</t>
  </si>
  <si>
    <t>Percent</t>
  </si>
  <si>
    <t>INE112A16DB5</t>
  </si>
  <si>
    <t>IDBI Bank</t>
  </si>
  <si>
    <t>INE008A16RN0</t>
  </si>
  <si>
    <t>Union Bank of India</t>
  </si>
  <si>
    <t>ICRA A1+</t>
  </si>
  <si>
    <t>INE692A16CG7</t>
  </si>
  <si>
    <t>Central Bank of India</t>
  </si>
  <si>
    <t>CARE A1+</t>
  </si>
  <si>
    <t>INE483A16GB3</t>
  </si>
  <si>
    <t>SOV</t>
  </si>
  <si>
    <t>INE483A16GG2</t>
  </si>
  <si>
    <t>Punjab National Bank</t>
  </si>
  <si>
    <t>IND A1+</t>
  </si>
  <si>
    <t>INE160A16JG0</t>
  </si>
  <si>
    <t>State Bank of Patiala</t>
  </si>
  <si>
    <t>CRISIL AA+</t>
  </si>
  <si>
    <t>INE652A16EO1</t>
  </si>
  <si>
    <t>State Bank of Travancore</t>
  </si>
  <si>
    <t>Cash &amp; Equivalent</t>
  </si>
  <si>
    <t>INE654A16DL5</t>
  </si>
  <si>
    <t>INE160A16IR9</t>
  </si>
  <si>
    <t>State Bank of Hyderabad</t>
  </si>
  <si>
    <t>INE649A16DY8</t>
  </si>
  <si>
    <t>INE483A16DX4</t>
  </si>
  <si>
    <t>INE654A16DH3</t>
  </si>
  <si>
    <t>INE476A16KD5</t>
  </si>
  <si>
    <t>Allahabad Bank</t>
  </si>
  <si>
    <t>INE428A16KS4</t>
  </si>
  <si>
    <t>INE428A16KT2</t>
  </si>
  <si>
    <t>INE476A16KN4</t>
  </si>
  <si>
    <t>United Bank of India</t>
  </si>
  <si>
    <t>INE695A16IN3</t>
  </si>
  <si>
    <t>INE008A16MT8</t>
  </si>
  <si>
    <t>INE476A16KR5</t>
  </si>
  <si>
    <t>ING Vysya Bank</t>
  </si>
  <si>
    <t>INE166A16JS2</t>
  </si>
  <si>
    <t>Total</t>
  </si>
  <si>
    <t>Commercial Paper**</t>
  </si>
  <si>
    <t>Infrastructure Leasing and Financial Services</t>
  </si>
  <si>
    <t>INE871D14FE4</t>
  </si>
  <si>
    <t>Piramal Enterprises</t>
  </si>
  <si>
    <t>INE140A14AX1</t>
  </si>
  <si>
    <t>Afcons Infrastructure</t>
  </si>
  <si>
    <t>INE101I14584</t>
  </si>
  <si>
    <t>Shapoorji Pallonji &amp; Co</t>
  </si>
  <si>
    <t>INE404K14406</t>
  </si>
  <si>
    <t>SD Corporation</t>
  </si>
  <si>
    <t>INE660N14084</t>
  </si>
  <si>
    <t>Century Textile &amp; Industries</t>
  </si>
  <si>
    <t>INE055A14910</t>
  </si>
  <si>
    <t>Housing Development Finance Corporation</t>
  </si>
  <si>
    <t>INE001A14JB2</t>
  </si>
  <si>
    <t>IL&amp;FS Securities Services</t>
  </si>
  <si>
    <t>INE588J14069</t>
  </si>
  <si>
    <t>Axis Bank</t>
  </si>
  <si>
    <t>INE891K14081</t>
  </si>
  <si>
    <t>INE484J14103</t>
  </si>
  <si>
    <t>Bajaj Electricals</t>
  </si>
  <si>
    <t>INE193E14192</t>
  </si>
  <si>
    <t>National Fertilisers</t>
  </si>
  <si>
    <t>INE870D14304</t>
  </si>
  <si>
    <t>Aditya Birla Finance</t>
  </si>
  <si>
    <t>INE860H14MN5</t>
  </si>
  <si>
    <t>Edelweiss Financial Services</t>
  </si>
  <si>
    <t>INE532F14JH2</t>
  </si>
  <si>
    <t>Indian Oil Corporation</t>
  </si>
  <si>
    <t>INE242A14FB0</t>
  </si>
  <si>
    <t>Treasury Bill</t>
  </si>
  <si>
    <t>TBILL 364 DAY 2013</t>
  </si>
  <si>
    <t>IDIA00106736</t>
  </si>
  <si>
    <t>TBILL 182 DAY 2013</t>
  </si>
  <si>
    <t>IDIA00106737</t>
  </si>
  <si>
    <t>BONDS &amp; NCDs</t>
  </si>
  <si>
    <t>Unlisted</t>
  </si>
  <si>
    <t>Bajaj Finance</t>
  </si>
  <si>
    <t>INE296A07435</t>
  </si>
  <si>
    <t>CBLO / Reverse Repo Investments</t>
  </si>
  <si>
    <t>Cash &amp; Cash Equivalents</t>
  </si>
  <si>
    <t>Net Receivable/Payable</t>
  </si>
  <si>
    <t>Grand Total</t>
  </si>
  <si>
    <t>* Total Exposure to illiquid securities is 0.00% of the portfolio;i.e. Rs.0.00 lakhs</t>
  </si>
  <si>
    <t>Pramerica Ultra Short Term Bond Fund</t>
  </si>
  <si>
    <t>Oriental Bank of Commerce</t>
  </si>
  <si>
    <t>INE141A16JD7</t>
  </si>
  <si>
    <t>INE652A16HW7</t>
  </si>
  <si>
    <t>Bank of Maharashtra</t>
  </si>
  <si>
    <t>INE457A16CQ4</t>
  </si>
  <si>
    <t>INE483A16FF6</t>
  </si>
  <si>
    <t>INE141A16MJ8</t>
  </si>
  <si>
    <t>ICRA AA-</t>
  </si>
  <si>
    <t>INE483A16EC6</t>
  </si>
  <si>
    <t>The Ratnakar Bank</t>
  </si>
  <si>
    <t>CARE AAA</t>
  </si>
  <si>
    <t>INE976G16372</t>
  </si>
  <si>
    <t>CARE AA+</t>
  </si>
  <si>
    <t>ICRA AA+</t>
  </si>
  <si>
    <t>Unrated</t>
  </si>
  <si>
    <t>CRISIL AAA</t>
  </si>
  <si>
    <t>INE660N14118</t>
  </si>
  <si>
    <t>Sundaram BNP Paribas Home Finance</t>
  </si>
  <si>
    <t>INE667F14861</t>
  </si>
  <si>
    <t>Mahindra &amp; Mahindra Financial Services</t>
  </si>
  <si>
    <t>INE774D14ET1</t>
  </si>
  <si>
    <t>Fullerton India Credit Company</t>
  </si>
  <si>
    <t>INE535H14DL6</t>
  </si>
  <si>
    <t>Listed / awaiting listing on the stock exchanges</t>
  </si>
  <si>
    <t>India Infoline Finance</t>
  </si>
  <si>
    <t>INE866I07206</t>
  </si>
  <si>
    <t>Reliance Capital</t>
  </si>
  <si>
    <t>INE013A07SY4</t>
  </si>
  <si>
    <t>Dewan Housing Finance Corporation</t>
  </si>
  <si>
    <t>INE202B07795</t>
  </si>
  <si>
    <t>INE535H07183</t>
  </si>
  <si>
    <t>INE001A07IZ7</t>
  </si>
  <si>
    <t>INE001A07KP4</t>
  </si>
  <si>
    <t>Fixed Deposit</t>
  </si>
  <si>
    <t>DBS Bank</t>
  </si>
  <si>
    <t>IDIA00106738</t>
  </si>
  <si>
    <t>Pramerica Large Cap Equity Fund</t>
  </si>
  <si>
    <t>EQUITY &amp; EQUITY RELATED</t>
  </si>
  <si>
    <t>Infosys</t>
  </si>
  <si>
    <t>Software</t>
  </si>
  <si>
    <t>INE009A01021</t>
  </si>
  <si>
    <t>ITC</t>
  </si>
  <si>
    <t>Consumer Non Durables</t>
  </si>
  <si>
    <t>INE154A01025</t>
  </si>
  <si>
    <t>HDFC Bank</t>
  </si>
  <si>
    <t>Banks</t>
  </si>
  <si>
    <t>INE040A01026</t>
  </si>
  <si>
    <t>Reliance Industries</t>
  </si>
  <si>
    <t>Petroleum Products</t>
  </si>
  <si>
    <t>INE002A01018</t>
  </si>
  <si>
    <t>Finance</t>
  </si>
  <si>
    <t>Pharmaceuticals</t>
  </si>
  <si>
    <t>INE001A01036</t>
  </si>
  <si>
    <t>Tata Consultancy Services</t>
  </si>
  <si>
    <t>INE467B01029</t>
  </si>
  <si>
    <t>ICICI Bank</t>
  </si>
  <si>
    <t>INE090A01013</t>
  </si>
  <si>
    <t>State Bank of India</t>
  </si>
  <si>
    <t>INE062A01012</t>
  </si>
  <si>
    <t>Sun Pharmaceuticals Industries</t>
  </si>
  <si>
    <t>Auto</t>
  </si>
  <si>
    <t>INE044A01036</t>
  </si>
  <si>
    <t>Larsen &amp; Toubro</t>
  </si>
  <si>
    <t>Construction Project</t>
  </si>
  <si>
    <t>INE018A01030</t>
  </si>
  <si>
    <t>Wipro</t>
  </si>
  <si>
    <t>Oil</t>
  </si>
  <si>
    <t>INE075A01022</t>
  </si>
  <si>
    <t>Dr. Reddy's Laboratories</t>
  </si>
  <si>
    <t>Telecom - Services</t>
  </si>
  <si>
    <t>INE089A01023</t>
  </si>
  <si>
    <t>Lupin</t>
  </si>
  <si>
    <t>Cement</t>
  </si>
  <si>
    <t>INE326A01037</t>
  </si>
  <si>
    <t>Oil &amp; Natural Gas Corporation</t>
  </si>
  <si>
    <t>Gas</t>
  </si>
  <si>
    <t>INE213A01029</t>
  </si>
  <si>
    <t>Ranbaxy Laboratories</t>
  </si>
  <si>
    <t>Power</t>
  </si>
  <si>
    <t>INE015A01028</t>
  </si>
  <si>
    <t>Tech Mahindra</t>
  </si>
  <si>
    <t>Ferrous Metals</t>
  </si>
  <si>
    <t>INE669C01028</t>
  </si>
  <si>
    <t>Bharti Airtel</t>
  </si>
  <si>
    <t>Minerals/Mining</t>
  </si>
  <si>
    <t>INE397D01024</t>
  </si>
  <si>
    <t>HCL Technologies</t>
  </si>
  <si>
    <t>Transportation</t>
  </si>
  <si>
    <t>INE860A01027</t>
  </si>
  <si>
    <t>United Spirits</t>
  </si>
  <si>
    <t>Non - Ferrous Metals</t>
  </si>
  <si>
    <t>INE854D01016</t>
  </si>
  <si>
    <t>Cipla</t>
  </si>
  <si>
    <t>INE059A01026</t>
  </si>
  <si>
    <t>Hero MotoCorp</t>
  </si>
  <si>
    <t>INE158A01026</t>
  </si>
  <si>
    <t>INE238A01026</t>
  </si>
  <si>
    <t>NTPC</t>
  </si>
  <si>
    <t>INE733E01010</t>
  </si>
  <si>
    <t>Mahindra &amp; Mahindra</t>
  </si>
  <si>
    <t>INE101A01026</t>
  </si>
  <si>
    <t>INE160A01014</t>
  </si>
  <si>
    <t>Ultratech Cement</t>
  </si>
  <si>
    <t>INE481G01011</t>
  </si>
  <si>
    <t>IDFC</t>
  </si>
  <si>
    <t>INE043D01016</t>
  </si>
  <si>
    <t>GAIL (India)</t>
  </si>
  <si>
    <t>INE129A01019</t>
  </si>
  <si>
    <t>Glenmark Pharmaceuticals</t>
  </si>
  <si>
    <t>INE935A01035</t>
  </si>
  <si>
    <t>Tata Motors</t>
  </si>
  <si>
    <t>INE155A01022</t>
  </si>
  <si>
    <t>Tata Steel</t>
  </si>
  <si>
    <t>INE081A01012</t>
  </si>
  <si>
    <t>Sesa Sterlite</t>
  </si>
  <si>
    <t>INE205A01025</t>
  </si>
  <si>
    <t>Yes Bank</t>
  </si>
  <si>
    <t>INE528G01019</t>
  </si>
  <si>
    <t>Hindustan Petroleum Corporation</t>
  </si>
  <si>
    <t>INE094A01015</t>
  </si>
  <si>
    <t>Kotak Mahindra Bank</t>
  </si>
  <si>
    <t>INE237A01028</t>
  </si>
  <si>
    <t>Jet Airways (India)</t>
  </si>
  <si>
    <t>INE802G01018</t>
  </si>
  <si>
    <t>Aurobindo Pharma</t>
  </si>
  <si>
    <t>INE406A01037</t>
  </si>
  <si>
    <t>Petronet LNG</t>
  </si>
  <si>
    <t>INE347G01014</t>
  </si>
  <si>
    <t>ACC</t>
  </si>
  <si>
    <t>INE012A01025</t>
  </si>
  <si>
    <t>Voltas</t>
  </si>
  <si>
    <t>INE226A01021</t>
  </si>
  <si>
    <t>Bharat Petroleum Corporation</t>
  </si>
  <si>
    <t>INE029A01011</t>
  </si>
  <si>
    <t>Hindalco Industries</t>
  </si>
  <si>
    <t>INE038A01020</t>
  </si>
  <si>
    <t>INE089A08051</t>
  </si>
  <si>
    <t>Pramerica Dynamic Asset Allocation Fund</t>
  </si>
  <si>
    <t>Tata Power Company</t>
  </si>
  <si>
    <t>INE245A01021</t>
  </si>
  <si>
    <t>The South Indian Bank</t>
  </si>
  <si>
    <t>INE683A16AO4</t>
  </si>
  <si>
    <t>Reliance Gas Transportation Infrastructure</t>
  </si>
  <si>
    <t>INE657I08017</t>
  </si>
  <si>
    <t>Power Finance Corporation</t>
  </si>
  <si>
    <t>INE134E07406</t>
  </si>
  <si>
    <t>INE081A08181</t>
  </si>
  <si>
    <t>Pramerica Short Term Income Fund</t>
  </si>
  <si>
    <t>Indian Bank</t>
  </si>
  <si>
    <t>INE562A16DU1</t>
  </si>
  <si>
    <t>State Bank of Bikaner and Jaipur</t>
  </si>
  <si>
    <t>INE648A16GJ4</t>
  </si>
  <si>
    <t>INE649A16DH3</t>
  </si>
  <si>
    <t>LIC Housing Finance</t>
  </si>
  <si>
    <t>INE115A07CJ2</t>
  </si>
  <si>
    <t>Pramerica Dynamic Monthly Income Fund</t>
  </si>
  <si>
    <t>INE008A16NE8</t>
  </si>
  <si>
    <t>Andhra Bank</t>
  </si>
  <si>
    <t>INE434A16DH0</t>
  </si>
  <si>
    <t>INE008A16NV2</t>
  </si>
  <si>
    <t>Tata Realty &amp; Infrastructure</t>
  </si>
  <si>
    <t>INE371K14100</t>
  </si>
  <si>
    <t>Rural Electrification Corporation</t>
  </si>
  <si>
    <t>INE020B08807</t>
  </si>
  <si>
    <t>Pramerica Treasury Advantage Fund</t>
  </si>
  <si>
    <t>Indusind Bank</t>
  </si>
  <si>
    <t>INE095A16IG0</t>
  </si>
  <si>
    <t>CARE AA-</t>
  </si>
  <si>
    <t>ICRA AA</t>
  </si>
  <si>
    <t>CARE A+</t>
  </si>
  <si>
    <t>INE404K14513</t>
  </si>
  <si>
    <t>CRISIL AA-</t>
  </si>
  <si>
    <t>IND AAA</t>
  </si>
  <si>
    <t>INE055A07054</t>
  </si>
  <si>
    <t>Oriental Hotels</t>
  </si>
  <si>
    <t>INE750A07019</t>
  </si>
  <si>
    <t>INE860H07250</t>
  </si>
  <si>
    <t>Tata Teleservices</t>
  </si>
  <si>
    <t>INE037E08045</t>
  </si>
  <si>
    <t>Tata Motors Finance</t>
  </si>
  <si>
    <t>INE909H07883</t>
  </si>
  <si>
    <t>National Housing Bank</t>
  </si>
  <si>
    <t>INE557F08ED1</t>
  </si>
  <si>
    <t>L&amp;T Seawoods</t>
  </si>
  <si>
    <t>INE968N08059</t>
  </si>
  <si>
    <t>Pramerica Credit Opportunities Fund</t>
  </si>
  <si>
    <t>ICRA A</t>
  </si>
  <si>
    <t>CRISIL A-</t>
  </si>
  <si>
    <t>CRISIL A+</t>
  </si>
  <si>
    <t>CARE AA</t>
  </si>
  <si>
    <t>IL&amp;FS Transportation Networks</t>
  </si>
  <si>
    <t>INE975G08033</t>
  </si>
  <si>
    <t>RKN Retail</t>
  </si>
  <si>
    <t>INE270O08017</t>
  </si>
  <si>
    <t>Manappuram Finance</t>
  </si>
  <si>
    <t>CRISIL AA</t>
  </si>
  <si>
    <t>INE522D07396</t>
  </si>
  <si>
    <t>INE667F07AA4</t>
  </si>
  <si>
    <t>Shriram City Union Finance</t>
  </si>
  <si>
    <t>INE722A07414</t>
  </si>
  <si>
    <t>Magma Fincorp</t>
  </si>
  <si>
    <t>INE511C07359</t>
  </si>
  <si>
    <t>Tata Motor Finance</t>
  </si>
  <si>
    <t>INE909H07AU4</t>
  </si>
  <si>
    <t>Reliance Home Finance</t>
  </si>
  <si>
    <t>INE217K07109</t>
  </si>
  <si>
    <t>INE866I08139</t>
  </si>
  <si>
    <t>INE866I07230</t>
  </si>
  <si>
    <t>Shriram Transport Finance</t>
  </si>
  <si>
    <t>INE721A08BX8</t>
  </si>
  <si>
    <t>Muthoot Finance</t>
  </si>
  <si>
    <t>INE414G07084</t>
  </si>
  <si>
    <t>INE722A07224</t>
  </si>
  <si>
    <t>HPCL Mittal Energy</t>
  </si>
  <si>
    <t>INE137K08016</t>
  </si>
  <si>
    <t>Pramerica Dynamic Bond Fund</t>
  </si>
  <si>
    <t>CENTRAL GOVERNMENT SECURITIES</t>
  </si>
  <si>
    <t>07.16% CGL 2023</t>
  </si>
  <si>
    <t>ICRA AAA</t>
  </si>
  <si>
    <t>IN0020130012</t>
  </si>
  <si>
    <t>08.12% CGL 2020</t>
  </si>
  <si>
    <t>IN0020120054</t>
  </si>
  <si>
    <t>INE043D08AN4</t>
  </si>
  <si>
    <t>Pramerica Short Term Floating Rate Fund</t>
  </si>
  <si>
    <t>INE095A16IP1</t>
  </si>
  <si>
    <t>INE112A16DX9</t>
  </si>
  <si>
    <t>The Jammu &amp; Kashmir Bank</t>
  </si>
  <si>
    <t>INE168A16GH7</t>
  </si>
  <si>
    <t>INE242A14FE4</t>
  </si>
  <si>
    <t>INE296A14FA8</t>
  </si>
  <si>
    <t>Pramerica Fixed Duration Fund - Series 5</t>
  </si>
  <si>
    <t>INE976G16315</t>
  </si>
  <si>
    <t>UCO Bank</t>
  </si>
  <si>
    <t>INE691A16GZ0</t>
  </si>
  <si>
    <t>INE090A16YR5</t>
  </si>
  <si>
    <t>Tamilnad Mercantile Bank</t>
  </si>
  <si>
    <t>INE668A16576</t>
  </si>
  <si>
    <t>JM Financial Products</t>
  </si>
  <si>
    <t>INE523H14KK9</t>
  </si>
  <si>
    <t>INE155A07185</t>
  </si>
  <si>
    <t>INE217K07075</t>
  </si>
  <si>
    <t>INE657I07019</t>
  </si>
  <si>
    <t>Pramerica Fixed Duration Fund -Series 13</t>
  </si>
  <si>
    <t>INE562A16DI6</t>
  </si>
  <si>
    <t>INE166A16ID6</t>
  </si>
  <si>
    <t>INE976G16380</t>
  </si>
  <si>
    <t>TBILL 91 DAY 2013</t>
  </si>
  <si>
    <t>IDIA00102571</t>
  </si>
  <si>
    <t>Pramerica Fixed Duration Fund - Series 6</t>
  </si>
  <si>
    <t>INE691A16HA1</t>
  </si>
  <si>
    <t>State Bank of Mysore</t>
  </si>
  <si>
    <t>INE651A16FB7</t>
  </si>
  <si>
    <t>INE008A16QO0</t>
  </si>
  <si>
    <t>INE652A16GZ2</t>
  </si>
  <si>
    <t>Ratnakar Bank</t>
  </si>
  <si>
    <t>INE976G16489</t>
  </si>
  <si>
    <t>Pramerica Fixed Duration Fund - Series 7</t>
  </si>
  <si>
    <t>INE237A16VX6</t>
  </si>
  <si>
    <t>INE166A16JT0</t>
  </si>
  <si>
    <t>INE238A16SP6</t>
  </si>
  <si>
    <t>INE457A16CZ5</t>
  </si>
  <si>
    <t>Pramerica Fixed Duration Fund - Series 8</t>
  </si>
  <si>
    <t>Pramerica Fixed Duration Fund -Series 10</t>
  </si>
  <si>
    <t>INE168A16GN5</t>
  </si>
  <si>
    <t>INE008A16MU6</t>
  </si>
  <si>
    <t>INE095A16JP9</t>
  </si>
  <si>
    <t>IDIA00103488</t>
  </si>
  <si>
    <t>Pramerica Fixed Duration Fund-Series 14</t>
  </si>
  <si>
    <t>INE238A16TJ7</t>
  </si>
  <si>
    <t>INE008A16SD9</t>
  </si>
  <si>
    <t>IL&amp;FS Financial Services</t>
  </si>
  <si>
    <t>INE121H14CD4</t>
  </si>
  <si>
    <t>Quantity</t>
  </si>
  <si>
    <t>All corporate ratings are assigned by rating agencies like CRISIL; CARE; ICRA; IND.</t>
  </si>
  <si>
    <t>**Thinly traded/Non traded securities and illiquid securities as defined in SEBI Regulations and Guidelines.</t>
  </si>
  <si>
    <t>ICRA A+</t>
  </si>
  <si>
    <t>Axis Finance</t>
  </si>
  <si>
    <t>Godrej Properties</t>
  </si>
  <si>
    <t>Notes:</t>
  </si>
  <si>
    <t xml:space="preserve">1.   Total Non Performing Assets provided for </t>
  </si>
  <si>
    <t>Nil</t>
  </si>
  <si>
    <t xml:space="preserve">             Growth Option - Regular Plan</t>
  </si>
  <si>
    <t xml:space="preserve">             Daily Dividend Option - Regular Plan</t>
  </si>
  <si>
    <t xml:space="preserve">             Weekly Dividend Option - Regular Plan</t>
  </si>
  <si>
    <t xml:space="preserve">             Fortnightly Dividend Option - Regular Plan</t>
  </si>
  <si>
    <t xml:space="preserve">             Monthly Dividend Option - Regular Plan</t>
  </si>
  <si>
    <t xml:space="preserve">             Bonus Plan - Regular Plan</t>
  </si>
  <si>
    <t xml:space="preserve">             Growth Option - Direct Plan</t>
  </si>
  <si>
    <t xml:space="preserve">             Daily Dividend Option - Direct Plan</t>
  </si>
  <si>
    <t xml:space="preserve">             Weekly Dividend Option - Direct Plan</t>
  </si>
  <si>
    <t xml:space="preserve">             Monthly Dividend Option - Direct Plan</t>
  </si>
  <si>
    <t xml:space="preserve">             Bonus Plan - Direct Plan</t>
  </si>
  <si>
    <t>4.   Exposure to derivative instrument at the end of the month</t>
  </si>
  <si>
    <t>5.   Investment in foreign securities /ADRs/GDRs at the end of the month</t>
  </si>
  <si>
    <t>6.   Investment in short term deposit at the end of the month (In Lacs)</t>
  </si>
  <si>
    <t>7.   Average Portfolio Maturity</t>
  </si>
  <si>
    <t>8.   Total Dividend (net) declared during the month - (Dividend Option - Daily, Weekly, Fortnightly and Monthly)</t>
  </si>
  <si>
    <t>Plan/Option Name</t>
  </si>
  <si>
    <t>Individual &amp; HUF</t>
  </si>
  <si>
    <t>Others</t>
  </si>
  <si>
    <t>Monthly Dividend Option-Direct Plan</t>
  </si>
  <si>
    <t>Dividends are declared on face value of Rs. 1000 per unit. After distribution of dividend, the NAV falls to the extent of dividend and statutory levy (if applicable).</t>
  </si>
  <si>
    <t>9. Total Exposure to illiquid securities is 0.00% of the portfolio, i.e. Rs.0.00 lakh</t>
  </si>
  <si>
    <t xml:space="preserve">             Daily Dividend Option  - Regular Plan</t>
  </si>
  <si>
    <t xml:space="preserve">             Weekly Dividend Option  - Regular Plan</t>
  </si>
  <si>
    <t xml:space="preserve">             Fortnightly Dividend Option  - Regular Plan</t>
  </si>
  <si>
    <t xml:space="preserve">             Monthly Dividend Option - Regular Plan </t>
  </si>
  <si>
    <t xml:space="preserve">             Bonus Option - Regular Plan </t>
  </si>
  <si>
    <t xml:space="preserve">             Daily Dividend Option  - Direct Plan</t>
  </si>
  <si>
    <t xml:space="preserve">             Weekly Dividend Option  - Direct Plan</t>
  </si>
  <si>
    <t xml:space="preserve">             Bonus Option - Direct Plan</t>
  </si>
  <si>
    <t>5.   Investment in foreign securities/ADRs/GDRs at the end of the month</t>
  </si>
  <si>
    <t>1.   Total Non Performing Assets provided for</t>
  </si>
  <si>
    <t xml:space="preserve">             Growth Option  - Regular Plan</t>
  </si>
  <si>
    <t xml:space="preserve">             Dividend Option - Regular Plan</t>
  </si>
  <si>
    <t xml:space="preserve">             Growth Option  - Direct Plan</t>
  </si>
  <si>
    <t xml:space="preserve">             Dividend Option - Direct Plan</t>
  </si>
  <si>
    <t>Type</t>
  </si>
  <si>
    <t>Scheme</t>
  </si>
  <si>
    <t>Underlying</t>
  </si>
  <si>
    <t>Long / Short</t>
  </si>
  <si>
    <t xml:space="preserve">Futures Price when purchased </t>
  </si>
  <si>
    <t>Margin maintained in Rs. Lakhs</t>
  </si>
  <si>
    <t>Total exposure due to futures as a %age to net assets</t>
  </si>
  <si>
    <t>Hedging</t>
  </si>
  <si>
    <t>Other than Hedging</t>
  </si>
  <si>
    <t>Total Number of contracts where futures were bought</t>
  </si>
  <si>
    <t>Total Number of contracts where futures were sold</t>
  </si>
  <si>
    <t>Gross Notional Value of contracts where futures were bought</t>
  </si>
  <si>
    <t>Net Profit/Loss value on all contracts combined</t>
  </si>
  <si>
    <t>Number of Contracts</t>
  </si>
  <si>
    <t>Option Price when purchased</t>
  </si>
  <si>
    <t>Total %age of existing assets hedged through put options</t>
  </si>
  <si>
    <t>Call/Put</t>
  </si>
  <si>
    <t>Total Number of contracts entered into</t>
  </si>
  <si>
    <t>Gross Notional Value of contracts entered into</t>
  </si>
  <si>
    <t>Put</t>
  </si>
  <si>
    <t>Call</t>
  </si>
  <si>
    <t>6.   Investment in short term deposit at the end of the month</t>
  </si>
  <si>
    <t>7.   Portfolio Turnover Ratio</t>
  </si>
  <si>
    <t>8.   Total Dividend (net) declared during the month- (Dividend Option)</t>
  </si>
  <si>
    <t>Dividend Option - Regular Plan</t>
  </si>
  <si>
    <t>NIL</t>
  </si>
  <si>
    <t>Dividend Option - Direct Plan</t>
  </si>
  <si>
    <t>Dividends are declared on face value of  Rs. 10 per unit.  After distribution of dividend,  the NAV falls to the extent of dividend and statutory levy (if applicable).</t>
  </si>
  <si>
    <t xml:space="preserve">             Quarterly Dividend Option - Regular Plan</t>
  </si>
  <si>
    <t xml:space="preserve">             Bonus Option - Regular Plan</t>
  </si>
  <si>
    <t xml:space="preserve">             Fortnightly Dividend Option - Direct Plan</t>
  </si>
  <si>
    <t xml:space="preserve">             Quarterly Dividend Option - Direct Plan</t>
  </si>
  <si>
    <t>8.   Total Dividend (net) declared during the month - (Dividend Option - Weekly, Fortnightly, Monthly and Quarterly)</t>
  </si>
  <si>
    <t xml:space="preserve">            Quarterly Dividend Option - Regular Plan</t>
  </si>
  <si>
    <t xml:space="preserve">            Quarterly Dividend Option - Direct Plan</t>
  </si>
  <si>
    <t xml:space="preserve">            Growth Option - Regular Plan</t>
  </si>
  <si>
    <t xml:space="preserve">            Dividend Option - Regular Plan</t>
  </si>
  <si>
    <t xml:space="preserve">            Growth Option - Direct Plan</t>
  </si>
  <si>
    <t xml:space="preserve">            Monthly Dividend Option - Direct Plan</t>
  </si>
  <si>
    <t xml:space="preserve">            Bonus Option - Direct Plan</t>
  </si>
  <si>
    <t>8.   Total Dividend (net) declared during the one month - (Monthly Dividend Option)</t>
  </si>
  <si>
    <t xml:space="preserve">            Dividend Option - Direct Plan</t>
  </si>
  <si>
    <t>Daily Dividend Option - Direct Plan</t>
  </si>
  <si>
    <t>Monthly Dividend Option - Direct Plan</t>
  </si>
  <si>
    <t xml:space="preserve">            Bonus Option - Regular Plan</t>
  </si>
  <si>
    <t>8.   Total Dividend (net) declared during the month - (Dividend Option)</t>
  </si>
  <si>
    <t>Dividend Option -Regular Plan</t>
  </si>
  <si>
    <t>8.   Total Dividend (net) declared during the month - (Dividend Option -Quarterly and Monthly)</t>
  </si>
  <si>
    <t xml:space="preserve">             Weekly Dividend Option - Regular Plan </t>
  </si>
  <si>
    <t>8.   Total Dividend (net) declared during the month - (Dividend Option - Daily, Weekly and Monthly)</t>
  </si>
  <si>
    <t>FFDD</t>
  </si>
  <si>
    <t>FFWD</t>
  </si>
  <si>
    <t>FFMD</t>
  </si>
  <si>
    <t xml:space="preserve">             Weekley Dividend Option - Direct Plan</t>
  </si>
  <si>
    <t xml:space="preserve">             Growth Option</t>
  </si>
  <si>
    <t xml:space="preserve">             Dividend Option</t>
  </si>
  <si>
    <t xml:space="preserve">             Direct Growth Option</t>
  </si>
  <si>
    <t>Dividend Option</t>
  </si>
  <si>
    <t xml:space="preserve">             Direct Dividend Option</t>
  </si>
  <si>
    <t>2.   NAV at the beginning of the month (Declared NAV as on 30th Sep13)</t>
  </si>
  <si>
    <t>3.   NAV at the end of the month (Declared NAV as on 31st Oct13)</t>
  </si>
  <si>
    <t>Positions through Futures as on 31 Oct 2013</t>
  </si>
  <si>
    <t>For the month ended on 31 Oct 2013 - Hedging and Non-Hedging transactions through futures which have been squared off/expired</t>
  </si>
  <si>
    <t>Positions through Put Options as on 31 Oct 2013</t>
  </si>
  <si>
    <t>For the month ended on 31 Oct 2013 - Hedging and Non-Hedging transactions through options which have been squared off/expired</t>
  </si>
  <si>
    <t>Daily Dividend Option - Regular Plan</t>
  </si>
  <si>
    <t>Weekly Dividend Option - Regular Plan</t>
  </si>
  <si>
    <t>Fortnightly Dividend Option - Regular Plan</t>
  </si>
  <si>
    <t>Monthly Dividend Option - Regular Plan</t>
  </si>
  <si>
    <t>Quarterly Dividend Option - Regular Plan</t>
  </si>
  <si>
    <t>Quarterly Dividend Option - Direct Plan</t>
  </si>
  <si>
    <t>20 Days</t>
  </si>
  <si>
    <t>114 Days</t>
  </si>
  <si>
    <t>350 Days</t>
  </si>
  <si>
    <t>37 Days</t>
  </si>
  <si>
    <t>446 Days</t>
  </si>
  <si>
    <t>2.58 Years</t>
  </si>
  <si>
    <t>3.48 Years</t>
  </si>
  <si>
    <t>3.20 Years</t>
  </si>
  <si>
    <t>4.55 Moths</t>
  </si>
  <si>
    <t>5.60 Months</t>
  </si>
  <si>
    <t>8.20 Months</t>
  </si>
  <si>
    <t>9.32 Months</t>
  </si>
  <si>
    <t>0.20 Months</t>
  </si>
  <si>
    <t>0.89 Months</t>
  </si>
  <si>
    <t>10.34 Months</t>
  </si>
  <si>
    <t>5.   Investment in foreign securities/ADRs/GDRs at the end of the month period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</si>
</sst>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\-mmm\-yy;@"/>
    <numFmt numFmtId="173" formatCode="_ * #,##0_)_£_ ;_ * \(#,##0\)_£_ ;_ * &quot;-&quot;??_)_£_ ;_ @_ "/>
    <numFmt numFmtId="174" formatCode="dd\-mmm\-yyyy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0.0000"/>
    <numFmt numFmtId="179" formatCode="_(* #,##0.000000_);_(* \(#,##0.000000\);_(* &quot;-&quot;??_);_(@_)"/>
    <numFmt numFmtId="180" formatCode="##0.0000_);\(##0.0000\)"/>
    <numFmt numFmtId="181" formatCode="#,##0.000000"/>
    <numFmt numFmtId="182" formatCode="0.000%"/>
    <numFmt numFmtId="183" formatCode="_(* #,##0.0000_);_(* \(#,##0.00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rebuchet MS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10"/>
      <name val="Tahoma"/>
      <family val="2"/>
    </font>
    <font>
      <sz val="8.25"/>
      <name val="Arial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39" fontId="1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0" fontId="9" fillId="0" borderId="10" xfId="62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173" fontId="4" fillId="33" borderId="10" xfId="43" applyNumberFormat="1" applyFont="1" applyFill="1" applyBorder="1" applyAlignment="1">
      <alignment horizontal="center" vertical="top" wrapText="1"/>
    </xf>
    <xf numFmtId="39" fontId="4" fillId="33" borderId="10" xfId="43" applyNumberFormat="1" applyFont="1" applyFill="1" applyBorder="1" applyAlignment="1">
      <alignment horizontal="center" vertical="top" wrapText="1"/>
    </xf>
    <xf numFmtId="10" fontId="4" fillId="33" borderId="10" xfId="62" applyNumberFormat="1" applyFont="1" applyFill="1" applyBorder="1" applyAlignment="1">
      <alignment horizontal="center" vertical="top" wrapText="1"/>
    </xf>
    <xf numFmtId="39" fontId="0" fillId="0" borderId="0" xfId="0" applyNumberFormat="1" applyAlignment="1">
      <alignment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1" fillId="0" borderId="0" xfId="0" applyFont="1" applyBorder="1" applyAlignment="1">
      <alignment horizontal="left" vertical="top"/>
    </xf>
    <xf numFmtId="0" fontId="11" fillId="34" borderId="0" xfId="0" applyFont="1" applyFill="1" applyAlignment="1">
      <alignment/>
    </xf>
    <xf numFmtId="39" fontId="11" fillId="34" borderId="0" xfId="0" applyNumberFormat="1" applyFont="1" applyFill="1" applyAlignment="1">
      <alignment/>
    </xf>
    <xf numFmtId="10" fontId="11" fillId="34" borderId="0" xfId="0" applyNumberFormat="1" applyFont="1" applyFill="1" applyAlignment="1">
      <alignment/>
    </xf>
    <xf numFmtId="174" fontId="11" fillId="34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39" fontId="12" fillId="33" borderId="0" xfId="0" applyNumberFormat="1" applyFont="1" applyFill="1" applyAlignment="1">
      <alignment/>
    </xf>
    <xf numFmtId="10" fontId="12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/>
    </xf>
    <xf numFmtId="174" fontId="4" fillId="33" borderId="11" xfId="43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4" fillId="0" borderId="0" xfId="43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7" fillId="35" borderId="0" xfId="0" applyFont="1" applyFill="1" applyAlignment="1">
      <alignment/>
    </xf>
    <xf numFmtId="0" fontId="0" fillId="0" borderId="10" xfId="0" applyBorder="1" applyAlignment="1">
      <alignment/>
    </xf>
    <xf numFmtId="176" fontId="6" fillId="0" borderId="10" xfId="43" applyNumberFormat="1" applyFont="1" applyFill="1" applyBorder="1" applyAlignment="1">
      <alignment horizontal="center"/>
    </xf>
    <xf numFmtId="176" fontId="4" fillId="33" borderId="10" xfId="43" applyNumberFormat="1" applyFont="1" applyFill="1" applyBorder="1" applyAlignment="1">
      <alignment horizontal="center" vertical="top" wrapText="1"/>
    </xf>
    <xf numFmtId="176" fontId="0" fillId="0" borderId="0" xfId="43" applyNumberFormat="1" applyFont="1" applyAlignment="1">
      <alignment/>
    </xf>
    <xf numFmtId="176" fontId="11" fillId="34" borderId="0" xfId="43" applyNumberFormat="1" applyFont="1" applyFill="1" applyAlignment="1">
      <alignment/>
    </xf>
    <xf numFmtId="176" fontId="12" fillId="33" borderId="0" xfId="43" applyNumberFormat="1" applyFont="1" applyFill="1" applyAlignment="1">
      <alignment/>
    </xf>
    <xf numFmtId="43" fontId="10" fillId="0" borderId="0" xfId="43" applyFont="1" applyFill="1" applyBorder="1" applyAlignment="1">
      <alignment horizontal="center" vertical="top" wrapText="1"/>
    </xf>
    <xf numFmtId="10" fontId="0" fillId="0" borderId="0" xfId="62" applyNumberFormat="1" applyFont="1" applyAlignment="1">
      <alignment/>
    </xf>
    <xf numFmtId="10" fontId="11" fillId="0" borderId="0" xfId="62" applyNumberFormat="1" applyFont="1" applyBorder="1" applyAlignment="1">
      <alignment horizontal="left" vertical="top"/>
    </xf>
    <xf numFmtId="10" fontId="0" fillId="0" borderId="0" xfId="0" applyNumberFormat="1" applyFont="1" applyAlignment="1">
      <alignment/>
    </xf>
    <xf numFmtId="176" fontId="0" fillId="0" borderId="0" xfId="43" applyNumberFormat="1" applyFont="1" applyAlignment="1">
      <alignment/>
    </xf>
    <xf numFmtId="39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62" applyNumberFormat="1" applyFont="1" applyAlignment="1">
      <alignment/>
    </xf>
    <xf numFmtId="0" fontId="13" fillId="0" borderId="0" xfId="58" applyFont="1" applyBorder="1">
      <alignment/>
      <protection/>
    </xf>
    <xf numFmtId="0" fontId="0" fillId="0" borderId="0" xfId="58">
      <alignment/>
      <protection/>
    </xf>
    <xf numFmtId="0" fontId="13" fillId="0" borderId="0" xfId="58" applyFont="1" applyBorder="1" applyAlignment="1">
      <alignment horizontal="right"/>
      <protection/>
    </xf>
    <xf numFmtId="39" fontId="13" fillId="0" borderId="0" xfId="59" applyFont="1" applyBorder="1">
      <alignment/>
      <protection/>
    </xf>
    <xf numFmtId="178" fontId="0" fillId="0" borderId="0" xfId="0" applyNumberFormat="1" applyAlignment="1">
      <alignment/>
    </xf>
    <xf numFmtId="39" fontId="13" fillId="0" borderId="0" xfId="59" applyFont="1" applyBorder="1" applyAlignment="1">
      <alignment horizontal="left"/>
      <protection/>
    </xf>
    <xf numFmtId="0" fontId="13" fillId="0" borderId="0" xfId="58" applyFont="1" applyBorder="1" applyAlignment="1">
      <alignment/>
      <protection/>
    </xf>
    <xf numFmtId="0" fontId="15" fillId="0" borderId="0" xfId="58" applyFont="1" applyBorder="1">
      <alignment/>
      <protection/>
    </xf>
    <xf numFmtId="0" fontId="15" fillId="0" borderId="0" xfId="0" applyFont="1" applyBorder="1" applyAlignment="1">
      <alignment horizontal="center"/>
    </xf>
    <xf numFmtId="179" fontId="0" fillId="0" borderId="0" xfId="43" applyNumberFormat="1" applyFont="1" applyAlignment="1">
      <alignment/>
    </xf>
    <xf numFmtId="39" fontId="13" fillId="0" borderId="0" xfId="59" applyFont="1" applyBorder="1" applyAlignment="1">
      <alignment horizontal="center"/>
      <protection/>
    </xf>
    <xf numFmtId="0" fontId="13" fillId="36" borderId="0" xfId="58" applyFont="1" applyFill="1" applyBorder="1">
      <alignment/>
      <protection/>
    </xf>
    <xf numFmtId="4" fontId="13" fillId="36" borderId="0" xfId="58" applyNumberFormat="1" applyFont="1" applyFill="1" applyBorder="1">
      <alignment/>
      <protection/>
    </xf>
    <xf numFmtId="0" fontId="0" fillId="0" borderId="0" xfId="58" applyFill="1" applyBorder="1">
      <alignment/>
      <protection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180" fontId="0" fillId="0" borderId="0" xfId="0" applyNumberFormat="1" applyAlignment="1">
      <alignment/>
    </xf>
    <xf numFmtId="178" fontId="13" fillId="36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0" xfId="0" applyNumberFormat="1" applyFont="1" applyFill="1" applyBorder="1" applyAlignment="1">
      <alignment/>
    </xf>
    <xf numFmtId="181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4" fontId="18" fillId="36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78" fontId="16" fillId="36" borderId="0" xfId="0" applyNumberFormat="1" applyFont="1" applyFill="1" applyBorder="1" applyAlignment="1">
      <alignment horizontal="right"/>
    </xf>
    <xf numFmtId="43" fontId="16" fillId="0" borderId="0" xfId="43" applyFont="1" applyBorder="1" applyAlignment="1">
      <alignment/>
    </xf>
    <xf numFmtId="182" fontId="16" fillId="0" borderId="0" xfId="62" applyNumberFormat="1" applyFont="1" applyBorder="1" applyAlignment="1">
      <alignment/>
    </xf>
    <xf numFmtId="10" fontId="16" fillId="0" borderId="0" xfId="0" applyNumberFormat="1" applyFont="1" applyFill="1" applyBorder="1" applyAlignment="1">
      <alignment/>
    </xf>
    <xf numFmtId="39" fontId="16" fillId="0" borderId="0" xfId="59" applyFont="1" applyBorder="1">
      <alignment/>
      <protection/>
    </xf>
    <xf numFmtId="43" fontId="0" fillId="0" borderId="0" xfId="43" applyFont="1" applyAlignment="1">
      <alignment/>
    </xf>
    <xf numFmtId="43" fontId="58" fillId="0" borderId="0" xfId="43" applyFont="1" applyAlignment="1">
      <alignment/>
    </xf>
    <xf numFmtId="0" fontId="16" fillId="0" borderId="0" xfId="0" applyFont="1" applyFill="1" applyBorder="1" applyAlignment="1">
      <alignment/>
    </xf>
    <xf numFmtId="43" fontId="16" fillId="0" borderId="0" xfId="43" applyFont="1" applyFill="1" applyBorder="1" applyAlignment="1">
      <alignment/>
    </xf>
    <xf numFmtId="182" fontId="16" fillId="0" borderId="0" xfId="62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19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43" fontId="16" fillId="0" borderId="10" xfId="43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39" fontId="16" fillId="0" borderId="0" xfId="59" applyFont="1" applyFill="1" applyBorder="1">
      <alignment/>
      <protection/>
    </xf>
    <xf numFmtId="39" fontId="16" fillId="0" borderId="0" xfId="59" applyFont="1" applyFill="1" applyBorder="1" applyAlignment="1">
      <alignment horizontal="right"/>
      <protection/>
    </xf>
    <xf numFmtId="0" fontId="16" fillId="0" borderId="0" xfId="15" applyFont="1" applyFill="1" applyBorder="1">
      <alignment/>
      <protection/>
    </xf>
    <xf numFmtId="0" fontId="19" fillId="0" borderId="0" xfId="0" applyFont="1" applyFill="1" applyBorder="1" applyAlignment="1">
      <alignment vertical="top"/>
    </xf>
    <xf numFmtId="10" fontId="16" fillId="0" borderId="0" xfId="62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top" wrapText="1"/>
    </xf>
    <xf numFmtId="43" fontId="16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" fontId="16" fillId="0" borderId="0" xfId="62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81" fontId="16" fillId="0" borderId="0" xfId="0" applyNumberFormat="1" applyFont="1" applyFill="1" applyBorder="1" applyAlignment="1">
      <alignment horizontal="right"/>
    </xf>
    <xf numFmtId="10" fontId="16" fillId="0" borderId="0" xfId="62" applyNumberFormat="1" applyFont="1" applyBorder="1" applyAlignment="1">
      <alignment/>
    </xf>
    <xf numFmtId="176" fontId="16" fillId="0" borderId="10" xfId="43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6" fillId="0" borderId="10" xfId="43" applyNumberFormat="1" applyFont="1" applyFill="1" applyBorder="1" applyAlignment="1">
      <alignment horizontal="center"/>
    </xf>
    <xf numFmtId="176" fontId="16" fillId="0" borderId="0" xfId="43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43" applyNumberFormat="1" applyFont="1" applyFill="1" applyBorder="1" applyAlignment="1">
      <alignment horizontal="center"/>
    </xf>
    <xf numFmtId="2" fontId="16" fillId="37" borderId="0" xfId="62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 applyProtection="1">
      <alignment vertical="top"/>
      <protection locked="0"/>
    </xf>
    <xf numFmtId="0" fontId="16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6" fillId="36" borderId="0" xfId="0" applyFont="1" applyFill="1" applyBorder="1" applyAlignment="1">
      <alignment/>
    </xf>
    <xf numFmtId="4" fontId="20" fillId="36" borderId="0" xfId="0" applyNumberFormat="1" applyFont="1" applyFill="1" applyBorder="1" applyAlignment="1">
      <alignment/>
    </xf>
    <xf numFmtId="4" fontId="16" fillId="36" borderId="0" xfId="0" applyNumberFormat="1" applyFont="1" applyFill="1" applyBorder="1" applyAlignment="1">
      <alignment/>
    </xf>
    <xf numFmtId="178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43" fontId="20" fillId="0" borderId="0" xfId="43" applyFont="1" applyBorder="1" applyAlignment="1">
      <alignment/>
    </xf>
    <xf numFmtId="43" fontId="21" fillId="0" borderId="0" xfId="43" applyFont="1" applyBorder="1" applyAlignment="1">
      <alignment/>
    </xf>
    <xf numFmtId="39" fontId="16" fillId="0" borderId="0" xfId="59" applyFont="1" applyBorder="1" applyAlignment="1">
      <alignment horizontal="left"/>
      <protection/>
    </xf>
    <xf numFmtId="183" fontId="58" fillId="0" borderId="0" xfId="43" applyNumberFormat="1" applyFont="1" applyAlignment="1">
      <alignment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52">
    <cellStyle name="Normal" xfId="0"/>
    <cellStyle name="&#10;386grabber=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Unaudited Half Yrly - MSIM Copy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5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421875" style="28" customWidth="1"/>
  </cols>
  <sheetData>
    <row r="1" spans="1:8" ht="18.75">
      <c r="A1" s="3"/>
      <c r="B1" s="3"/>
      <c r="C1" s="144" t="s">
        <v>0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14</v>
      </c>
      <c r="C9" t="s">
        <v>12</v>
      </c>
      <c r="D9" t="s">
        <v>13</v>
      </c>
      <c r="E9" s="36">
        <v>750000000</v>
      </c>
      <c r="F9" s="15">
        <v>7482.285</v>
      </c>
      <c r="G9" s="16">
        <v>0.0717</v>
      </c>
      <c r="H9" s="17">
        <v>41589</v>
      </c>
    </row>
    <row r="10" spans="1:11" ht="12.75" customHeight="1">
      <c r="A10">
        <v>2</v>
      </c>
      <c r="B10" t="s">
        <v>18</v>
      </c>
      <c r="C10" t="s">
        <v>15</v>
      </c>
      <c r="D10" t="s">
        <v>13</v>
      </c>
      <c r="E10" s="36">
        <v>450000000</v>
      </c>
      <c r="F10" s="15">
        <v>4459.1805</v>
      </c>
      <c r="G10" s="16">
        <v>0.042699999999999995</v>
      </c>
      <c r="H10" s="17">
        <v>41618</v>
      </c>
      <c r="J10" s="18" t="s">
        <v>16</v>
      </c>
      <c r="K10" s="41" t="s">
        <v>17</v>
      </c>
    </row>
    <row r="11" spans="1:11" ht="12.75" customHeight="1">
      <c r="A11">
        <v>3</v>
      </c>
      <c r="B11" t="s">
        <v>20</v>
      </c>
      <c r="C11" t="s">
        <v>19</v>
      </c>
      <c r="D11" t="s">
        <v>13</v>
      </c>
      <c r="E11" s="36">
        <v>250000000</v>
      </c>
      <c r="F11" s="15">
        <v>2500</v>
      </c>
      <c r="G11" s="16">
        <v>0.024</v>
      </c>
      <c r="H11" s="17">
        <v>41579</v>
      </c>
      <c r="J11" s="16" t="s">
        <v>13</v>
      </c>
      <c r="K11" s="40">
        <v>0.3558</v>
      </c>
    </row>
    <row r="12" spans="1:11" ht="12.75" customHeight="1">
      <c r="A12">
        <v>4</v>
      </c>
      <c r="B12" t="s">
        <v>23</v>
      </c>
      <c r="C12" t="s">
        <v>21</v>
      </c>
      <c r="D12" t="s">
        <v>13</v>
      </c>
      <c r="E12" s="36">
        <v>250000000</v>
      </c>
      <c r="F12" s="15">
        <v>2493.54</v>
      </c>
      <c r="G12" s="16">
        <v>0.0239</v>
      </c>
      <c r="H12" s="17">
        <v>41590</v>
      </c>
      <c r="J12" s="16" t="s">
        <v>22</v>
      </c>
      <c r="K12" s="40">
        <v>0.1997</v>
      </c>
    </row>
    <row r="13" spans="1:11" ht="12.75" customHeight="1">
      <c r="A13">
        <v>5</v>
      </c>
      <c r="B13" t="s">
        <v>26</v>
      </c>
      <c r="C13" t="s">
        <v>24</v>
      </c>
      <c r="D13" t="s">
        <v>25</v>
      </c>
      <c r="E13" s="36">
        <v>250000000</v>
      </c>
      <c r="F13" s="15">
        <v>2488.395</v>
      </c>
      <c r="G13" s="16">
        <v>0.023799999999999998</v>
      </c>
      <c r="H13" s="17">
        <v>41596</v>
      </c>
      <c r="J13" s="16" t="s">
        <v>25</v>
      </c>
      <c r="K13" s="40">
        <v>0.1954</v>
      </c>
    </row>
    <row r="14" spans="1:11" ht="12.75" customHeight="1">
      <c r="A14">
        <v>6</v>
      </c>
      <c r="B14" t="s">
        <v>28</v>
      </c>
      <c r="C14" t="s">
        <v>24</v>
      </c>
      <c r="D14" t="s">
        <v>25</v>
      </c>
      <c r="E14" s="36">
        <v>250000000</v>
      </c>
      <c r="F14" s="15">
        <v>2485.4875</v>
      </c>
      <c r="G14" s="16">
        <v>0.023799999999999998</v>
      </c>
      <c r="H14" s="17">
        <v>41603</v>
      </c>
      <c r="J14" s="16" t="s">
        <v>27</v>
      </c>
      <c r="K14" s="40">
        <v>0.0335</v>
      </c>
    </row>
    <row r="15" spans="1:11" ht="12.75" customHeight="1">
      <c r="A15">
        <v>7</v>
      </c>
      <c r="B15" t="s">
        <v>31</v>
      </c>
      <c r="C15" t="s">
        <v>29</v>
      </c>
      <c r="D15" t="s">
        <v>25</v>
      </c>
      <c r="E15" s="36">
        <v>250000000</v>
      </c>
      <c r="F15" s="15">
        <v>2483.63</v>
      </c>
      <c r="G15" s="16">
        <v>0.023799999999999998</v>
      </c>
      <c r="H15" s="17">
        <v>41604</v>
      </c>
      <c r="J15" s="16" t="s">
        <v>30</v>
      </c>
      <c r="K15" s="40">
        <v>0.023700000000000002</v>
      </c>
    </row>
    <row r="16" spans="1:11" ht="12.75" customHeight="1">
      <c r="A16">
        <v>8</v>
      </c>
      <c r="B16" t="s">
        <v>34</v>
      </c>
      <c r="C16" t="s">
        <v>32</v>
      </c>
      <c r="D16" t="s">
        <v>22</v>
      </c>
      <c r="E16" s="36">
        <v>250000000</v>
      </c>
      <c r="F16" s="15">
        <v>2481.3225</v>
      </c>
      <c r="G16" s="16">
        <v>0.023799999999999998</v>
      </c>
      <c r="H16" s="17">
        <v>41611</v>
      </c>
      <c r="J16" s="16" t="s">
        <v>33</v>
      </c>
      <c r="K16" s="40">
        <v>0.0048</v>
      </c>
    </row>
    <row r="17" spans="1:11" ht="12.75" customHeight="1">
      <c r="A17">
        <v>9</v>
      </c>
      <c r="B17" t="s">
        <v>37</v>
      </c>
      <c r="C17" t="s">
        <v>35</v>
      </c>
      <c r="D17" t="s">
        <v>13</v>
      </c>
      <c r="E17" s="36">
        <v>250000000</v>
      </c>
      <c r="F17" s="15">
        <v>2480.25</v>
      </c>
      <c r="G17" s="16">
        <v>0.023799999999999998</v>
      </c>
      <c r="H17" s="17">
        <v>41613</v>
      </c>
      <c r="J17" s="16" t="s">
        <v>36</v>
      </c>
      <c r="K17" s="40">
        <v>0.18710000000000002</v>
      </c>
    </row>
    <row r="18" spans="1:10" ht="12.75" customHeight="1">
      <c r="A18">
        <v>10</v>
      </c>
      <c r="B18" t="s">
        <v>38</v>
      </c>
      <c r="C18" t="s">
        <v>29</v>
      </c>
      <c r="D18" t="s">
        <v>25</v>
      </c>
      <c r="E18" s="36">
        <v>250000000</v>
      </c>
      <c r="F18" s="15">
        <v>2469.755</v>
      </c>
      <c r="G18" s="16">
        <v>0.023700000000000002</v>
      </c>
      <c r="H18" s="17">
        <v>41631</v>
      </c>
      <c r="J18" s="16"/>
    </row>
    <row r="19" spans="1:8" ht="12.75" customHeight="1">
      <c r="A19">
        <v>11</v>
      </c>
      <c r="B19" t="s">
        <v>40</v>
      </c>
      <c r="C19" t="s">
        <v>39</v>
      </c>
      <c r="D19" t="s">
        <v>22</v>
      </c>
      <c r="E19" s="36">
        <v>200000000</v>
      </c>
      <c r="F19" s="15">
        <v>1985.586</v>
      </c>
      <c r="G19" s="16">
        <v>0.019</v>
      </c>
      <c r="H19" s="17">
        <v>41610</v>
      </c>
    </row>
    <row r="20" spans="1:8" ht="12.75" customHeight="1">
      <c r="A20">
        <v>12</v>
      </c>
      <c r="B20" t="s">
        <v>41</v>
      </c>
      <c r="C20" t="s">
        <v>24</v>
      </c>
      <c r="D20" t="s">
        <v>13</v>
      </c>
      <c r="E20" s="36">
        <v>200000000</v>
      </c>
      <c r="F20" s="15">
        <v>1985.108</v>
      </c>
      <c r="G20" s="16">
        <v>0.019</v>
      </c>
      <c r="H20" s="17">
        <v>41610</v>
      </c>
    </row>
    <row r="21" spans="1:8" ht="12.75" customHeight="1">
      <c r="A21">
        <v>13</v>
      </c>
      <c r="B21" t="s">
        <v>42</v>
      </c>
      <c r="C21" t="s">
        <v>35</v>
      </c>
      <c r="D21" t="s">
        <v>13</v>
      </c>
      <c r="E21" s="36">
        <v>200000000</v>
      </c>
      <c r="F21" s="15">
        <v>1984.062</v>
      </c>
      <c r="G21" s="16">
        <v>0.019</v>
      </c>
      <c r="H21" s="17">
        <v>41612</v>
      </c>
    </row>
    <row r="22" spans="1:8" ht="12.75" customHeight="1">
      <c r="A22">
        <v>14</v>
      </c>
      <c r="B22" t="s">
        <v>43</v>
      </c>
      <c r="C22" t="s">
        <v>12</v>
      </c>
      <c r="D22" t="s">
        <v>13</v>
      </c>
      <c r="E22" s="36">
        <v>200000000</v>
      </c>
      <c r="F22" s="15">
        <v>1980.61</v>
      </c>
      <c r="G22" s="16">
        <v>0.019</v>
      </c>
      <c r="H22" s="17">
        <v>41620</v>
      </c>
    </row>
    <row r="23" spans="1:8" ht="12.75" customHeight="1">
      <c r="A23">
        <v>15</v>
      </c>
      <c r="B23" t="s">
        <v>45</v>
      </c>
      <c r="C23" t="s">
        <v>44</v>
      </c>
      <c r="D23" t="s">
        <v>13</v>
      </c>
      <c r="E23" s="36">
        <v>150000000</v>
      </c>
      <c r="F23" s="15">
        <v>1496.313</v>
      </c>
      <c r="G23" s="16">
        <v>0.0143</v>
      </c>
      <c r="H23" s="17">
        <v>41589</v>
      </c>
    </row>
    <row r="24" spans="1:8" ht="12.75" customHeight="1">
      <c r="A24">
        <v>16</v>
      </c>
      <c r="B24" t="s">
        <v>46</v>
      </c>
      <c r="C24" t="s">
        <v>44</v>
      </c>
      <c r="D24" t="s">
        <v>13</v>
      </c>
      <c r="E24" s="36">
        <v>150000000</v>
      </c>
      <c r="F24" s="15">
        <v>1494.972</v>
      </c>
      <c r="G24" s="16">
        <v>0.0143</v>
      </c>
      <c r="H24" s="17">
        <v>41593</v>
      </c>
    </row>
    <row r="25" spans="1:8" ht="12.75" customHeight="1">
      <c r="A25">
        <v>17</v>
      </c>
      <c r="B25" t="s">
        <v>47</v>
      </c>
      <c r="C25" t="s">
        <v>12</v>
      </c>
      <c r="D25" t="s">
        <v>13</v>
      </c>
      <c r="E25" s="36">
        <v>100000000</v>
      </c>
      <c r="F25" s="15">
        <v>994.377</v>
      </c>
      <c r="G25" s="16">
        <v>0.0095</v>
      </c>
      <c r="H25" s="17">
        <v>41603</v>
      </c>
    </row>
    <row r="26" spans="1:8" ht="12.75" customHeight="1">
      <c r="A26">
        <v>18</v>
      </c>
      <c r="B26" t="s">
        <v>49</v>
      </c>
      <c r="C26" t="s">
        <v>48</v>
      </c>
      <c r="D26" t="s">
        <v>25</v>
      </c>
      <c r="E26" s="36">
        <v>50000000</v>
      </c>
      <c r="F26" s="15">
        <v>498.3375</v>
      </c>
      <c r="G26" s="16">
        <v>0.0048</v>
      </c>
      <c r="H26" s="17">
        <v>41593</v>
      </c>
    </row>
    <row r="27" spans="1:8" ht="12.75" customHeight="1">
      <c r="A27">
        <v>19</v>
      </c>
      <c r="B27" t="s">
        <v>50</v>
      </c>
      <c r="C27" t="s">
        <v>19</v>
      </c>
      <c r="D27" t="s">
        <v>13</v>
      </c>
      <c r="E27" s="36">
        <v>50000000</v>
      </c>
      <c r="F27" s="15">
        <v>497.089</v>
      </c>
      <c r="G27" s="16">
        <v>0.0048</v>
      </c>
      <c r="H27" s="17">
        <v>41603</v>
      </c>
    </row>
    <row r="28" spans="1:8" ht="12.75" customHeight="1">
      <c r="A28">
        <v>20</v>
      </c>
      <c r="B28" t="s">
        <v>51</v>
      </c>
      <c r="C28" t="s">
        <v>12</v>
      </c>
      <c r="D28" t="s">
        <v>13</v>
      </c>
      <c r="E28" s="36">
        <v>50000000</v>
      </c>
      <c r="F28" s="15">
        <v>492.537</v>
      </c>
      <c r="G28" s="16">
        <v>0.004699999999999999</v>
      </c>
      <c r="H28" s="17">
        <v>41641</v>
      </c>
    </row>
    <row r="29" spans="1:8" ht="12.75" customHeight="1">
      <c r="A29">
        <v>21</v>
      </c>
      <c r="B29" t="s">
        <v>53</v>
      </c>
      <c r="C29" t="s">
        <v>52</v>
      </c>
      <c r="D29" t="s">
        <v>13</v>
      </c>
      <c r="E29" s="36">
        <v>35500000</v>
      </c>
      <c r="F29" s="15">
        <v>354.518265</v>
      </c>
      <c r="G29" s="16">
        <v>0.0034000000000000002</v>
      </c>
      <c r="H29" s="17">
        <v>41584</v>
      </c>
    </row>
    <row r="30" spans="3:9" ht="12.75" customHeight="1">
      <c r="C30" s="19" t="s">
        <v>54</v>
      </c>
      <c r="D30" s="19"/>
      <c r="E30" s="37"/>
      <c r="F30" s="20">
        <f>SUM(F9:F29)</f>
        <v>45587.355265</v>
      </c>
      <c r="G30" s="21">
        <f>SUM(G9:G29)</f>
        <v>0.4368</v>
      </c>
      <c r="H30" s="22"/>
      <c r="I30" s="30"/>
    </row>
    <row r="31" spans="6:8" ht="12.75" customHeight="1">
      <c r="F31" s="15"/>
      <c r="G31" s="16"/>
      <c r="H31" s="17"/>
    </row>
    <row r="32" spans="3:8" ht="12.75" customHeight="1">
      <c r="C32" s="1" t="s">
        <v>55</v>
      </c>
      <c r="F32" s="15"/>
      <c r="G32" s="16"/>
      <c r="H32" s="17"/>
    </row>
    <row r="33" spans="1:8" ht="12.75" customHeight="1">
      <c r="A33">
        <v>22</v>
      </c>
      <c r="B33" t="s">
        <v>57</v>
      </c>
      <c r="C33" t="s">
        <v>56</v>
      </c>
      <c r="D33" t="s">
        <v>25</v>
      </c>
      <c r="E33" s="36">
        <v>500000000</v>
      </c>
      <c r="F33" s="15">
        <v>4995.075</v>
      </c>
      <c r="G33" s="16">
        <v>0.0479</v>
      </c>
      <c r="H33" s="17">
        <v>41583</v>
      </c>
    </row>
    <row r="34" spans="1:8" ht="12.75" customHeight="1">
      <c r="A34">
        <v>23</v>
      </c>
      <c r="B34" t="s">
        <v>59</v>
      </c>
      <c r="C34" t="s">
        <v>58</v>
      </c>
      <c r="D34" t="s">
        <v>22</v>
      </c>
      <c r="E34" s="36">
        <v>250000000</v>
      </c>
      <c r="F34" s="15">
        <v>2495.365</v>
      </c>
      <c r="G34" s="16">
        <v>0.0239</v>
      </c>
      <c r="H34" s="17">
        <v>41585</v>
      </c>
    </row>
    <row r="35" spans="1:8" ht="12.75" customHeight="1">
      <c r="A35">
        <v>24</v>
      </c>
      <c r="B35" t="s">
        <v>61</v>
      </c>
      <c r="C35" t="s">
        <v>60</v>
      </c>
      <c r="D35" t="s">
        <v>13</v>
      </c>
      <c r="E35" s="36">
        <v>250000000</v>
      </c>
      <c r="F35" s="15">
        <v>2492.3425</v>
      </c>
      <c r="G35" s="16">
        <v>0.0239</v>
      </c>
      <c r="H35" s="17">
        <v>41589</v>
      </c>
    </row>
    <row r="36" spans="1:8" ht="12.75" customHeight="1">
      <c r="A36">
        <v>25</v>
      </c>
      <c r="B36" t="s">
        <v>63</v>
      </c>
      <c r="C36" t="s">
        <v>62</v>
      </c>
      <c r="D36" t="s">
        <v>22</v>
      </c>
      <c r="E36" s="36">
        <v>250000000</v>
      </c>
      <c r="F36" s="15">
        <v>2486.0075</v>
      </c>
      <c r="G36" s="16">
        <v>0.023799999999999998</v>
      </c>
      <c r="H36" s="17">
        <v>41598</v>
      </c>
    </row>
    <row r="37" spans="1:8" ht="12.75" customHeight="1">
      <c r="A37">
        <v>26</v>
      </c>
      <c r="B37" t="s">
        <v>65</v>
      </c>
      <c r="C37" t="s">
        <v>64</v>
      </c>
      <c r="D37" t="s">
        <v>25</v>
      </c>
      <c r="E37" s="36">
        <v>250000000</v>
      </c>
      <c r="F37" s="15">
        <v>2483.1</v>
      </c>
      <c r="G37" s="16">
        <v>0.023799999999999998</v>
      </c>
      <c r="H37" s="17">
        <v>41604</v>
      </c>
    </row>
    <row r="38" spans="1:8" ht="12.75" customHeight="1">
      <c r="A38">
        <v>27</v>
      </c>
      <c r="B38" t="s">
        <v>67</v>
      </c>
      <c r="C38" t="s">
        <v>66</v>
      </c>
      <c r="D38" t="s">
        <v>25</v>
      </c>
      <c r="E38" s="36">
        <v>250000000</v>
      </c>
      <c r="F38" s="15">
        <v>2481.085</v>
      </c>
      <c r="G38" s="16">
        <v>0.023799999999999998</v>
      </c>
      <c r="H38" s="17">
        <v>41604</v>
      </c>
    </row>
    <row r="39" spans="1:8" ht="12.75" customHeight="1">
      <c r="A39">
        <v>28</v>
      </c>
      <c r="B39" t="s">
        <v>69</v>
      </c>
      <c r="C39" t="s">
        <v>68</v>
      </c>
      <c r="D39" t="s">
        <v>22</v>
      </c>
      <c r="E39" s="36">
        <v>250000000</v>
      </c>
      <c r="F39" s="15">
        <v>2477.4075</v>
      </c>
      <c r="G39" s="16">
        <v>0.023700000000000002</v>
      </c>
      <c r="H39" s="17">
        <v>41614</v>
      </c>
    </row>
    <row r="40" spans="1:8" ht="12.75" customHeight="1">
      <c r="A40">
        <v>29</v>
      </c>
      <c r="B40" t="s">
        <v>71</v>
      </c>
      <c r="C40" t="s">
        <v>70</v>
      </c>
      <c r="D40" t="s">
        <v>22</v>
      </c>
      <c r="E40" s="36">
        <v>250000000</v>
      </c>
      <c r="F40" s="15">
        <v>2476.91</v>
      </c>
      <c r="G40" s="16">
        <v>0.023700000000000002</v>
      </c>
      <c r="H40" s="17">
        <v>41611</v>
      </c>
    </row>
    <row r="41" spans="1:12" s="2" customFormat="1" ht="12.75" customHeight="1">
      <c r="A41" s="2">
        <v>30</v>
      </c>
      <c r="B41" s="2" t="s">
        <v>73</v>
      </c>
      <c r="C41" s="2" t="s">
        <v>376</v>
      </c>
      <c r="D41" s="2" t="s">
        <v>30</v>
      </c>
      <c r="E41" s="43">
        <v>250000000</v>
      </c>
      <c r="F41" s="44">
        <v>2476.415</v>
      </c>
      <c r="G41" s="42">
        <v>0.023700000000000002</v>
      </c>
      <c r="H41" s="45">
        <v>41614</v>
      </c>
      <c r="I41" s="46"/>
      <c r="K41" s="47"/>
      <c r="L41" s="46"/>
    </row>
    <row r="42" spans="1:12" s="2" customFormat="1" ht="12.75" customHeight="1">
      <c r="A42" s="2">
        <v>31</v>
      </c>
      <c r="B42" s="2" t="s">
        <v>74</v>
      </c>
      <c r="C42" s="2" t="s">
        <v>377</v>
      </c>
      <c r="D42" s="2" t="s">
        <v>22</v>
      </c>
      <c r="E42" s="43">
        <v>250000000</v>
      </c>
      <c r="F42" s="44">
        <v>2476.41</v>
      </c>
      <c r="G42" s="42">
        <v>0.023700000000000002</v>
      </c>
      <c r="H42" s="45">
        <v>41614</v>
      </c>
      <c r="I42" s="46"/>
      <c r="K42" s="47"/>
      <c r="L42" s="46"/>
    </row>
    <row r="43" spans="1:8" ht="12.75" customHeight="1">
      <c r="A43">
        <v>32</v>
      </c>
      <c r="B43" t="s">
        <v>76</v>
      </c>
      <c r="C43" t="s">
        <v>75</v>
      </c>
      <c r="D43" t="s">
        <v>22</v>
      </c>
      <c r="E43" s="36">
        <v>250000000</v>
      </c>
      <c r="F43" s="15">
        <v>2470.035</v>
      </c>
      <c r="G43" s="16">
        <v>0.023700000000000002</v>
      </c>
      <c r="H43" s="17">
        <v>41624</v>
      </c>
    </row>
    <row r="44" spans="1:8" ht="12.75" customHeight="1">
      <c r="A44">
        <v>33</v>
      </c>
      <c r="B44" t="s">
        <v>78</v>
      </c>
      <c r="C44" t="s">
        <v>77</v>
      </c>
      <c r="D44" t="s">
        <v>13</v>
      </c>
      <c r="E44" s="36">
        <v>250000000</v>
      </c>
      <c r="F44" s="15">
        <v>2467.1</v>
      </c>
      <c r="G44" s="16">
        <v>0.0236</v>
      </c>
      <c r="H44" s="17">
        <v>41632</v>
      </c>
    </row>
    <row r="45" spans="1:8" ht="12.75" customHeight="1">
      <c r="A45">
        <v>34</v>
      </c>
      <c r="B45" t="s">
        <v>80</v>
      </c>
      <c r="C45" t="s">
        <v>79</v>
      </c>
      <c r="D45" t="s">
        <v>22</v>
      </c>
      <c r="E45" s="36">
        <v>150000000</v>
      </c>
      <c r="F45" s="15">
        <v>1500</v>
      </c>
      <c r="G45" s="16">
        <v>0.0144</v>
      </c>
      <c r="H45" s="17">
        <v>41579</v>
      </c>
    </row>
    <row r="46" spans="1:8" ht="12.75" customHeight="1">
      <c r="A46">
        <v>35</v>
      </c>
      <c r="B46" t="s">
        <v>82</v>
      </c>
      <c r="C46" t="s">
        <v>81</v>
      </c>
      <c r="D46" t="s">
        <v>13</v>
      </c>
      <c r="E46" s="36">
        <v>100000000</v>
      </c>
      <c r="F46" s="15">
        <v>991.198</v>
      </c>
      <c r="G46" s="16">
        <v>0.0095</v>
      </c>
      <c r="H46" s="17">
        <v>41607</v>
      </c>
    </row>
    <row r="47" spans="1:8" ht="12.75" customHeight="1">
      <c r="A47">
        <v>36</v>
      </c>
      <c r="B47" t="s">
        <v>84</v>
      </c>
      <c r="C47" t="s">
        <v>83</v>
      </c>
      <c r="D47" t="s">
        <v>13</v>
      </c>
      <c r="E47" s="36">
        <v>50000000</v>
      </c>
      <c r="F47" s="15">
        <v>494.8225</v>
      </c>
      <c r="G47" s="16">
        <v>0.004699999999999999</v>
      </c>
      <c r="H47" s="17">
        <v>41621</v>
      </c>
    </row>
    <row r="48" spans="3:9" ht="12.75" customHeight="1">
      <c r="C48" s="19" t="s">
        <v>54</v>
      </c>
      <c r="D48" s="19"/>
      <c r="E48" s="37"/>
      <c r="F48" s="20">
        <f>SUM(F33:F47)</f>
        <v>35263.273</v>
      </c>
      <c r="G48" s="21">
        <f>SUM(G33:G47)</f>
        <v>0.33780000000000004</v>
      </c>
      <c r="H48" s="22"/>
      <c r="I48" s="30"/>
    </row>
    <row r="49" spans="6:8" ht="12.75" customHeight="1">
      <c r="F49" s="15"/>
      <c r="G49" s="16"/>
      <c r="H49" s="17"/>
    </row>
    <row r="50" spans="3:8" ht="12.75" customHeight="1">
      <c r="C50" s="1" t="s">
        <v>85</v>
      </c>
      <c r="F50" s="15"/>
      <c r="G50" s="16"/>
      <c r="H50" s="17"/>
    </row>
    <row r="51" spans="1:8" ht="12.75" customHeight="1">
      <c r="A51">
        <v>37</v>
      </c>
      <c r="B51" t="s">
        <v>87</v>
      </c>
      <c r="C51" t="s">
        <v>86</v>
      </c>
      <c r="D51" t="s">
        <v>27</v>
      </c>
      <c r="E51" s="36">
        <v>300000000</v>
      </c>
      <c r="F51" s="15">
        <v>3000</v>
      </c>
      <c r="G51" s="16">
        <v>0.0287</v>
      </c>
      <c r="H51" s="17">
        <v>41579</v>
      </c>
    </row>
    <row r="52" spans="1:8" ht="12.75" customHeight="1">
      <c r="A52">
        <v>38</v>
      </c>
      <c r="B52" t="s">
        <v>89</v>
      </c>
      <c r="C52" t="s">
        <v>88</v>
      </c>
      <c r="D52" t="s">
        <v>27</v>
      </c>
      <c r="E52" s="36">
        <v>50000000</v>
      </c>
      <c r="F52" s="15">
        <v>499.285</v>
      </c>
      <c r="G52" s="16">
        <v>0.0048</v>
      </c>
      <c r="H52" s="17">
        <v>41585</v>
      </c>
    </row>
    <row r="53" spans="3:9" ht="12.75" customHeight="1">
      <c r="C53" s="19" t="s">
        <v>54</v>
      </c>
      <c r="D53" s="19"/>
      <c r="E53" s="37"/>
      <c r="F53" s="20">
        <f>SUM(F51:F52)</f>
        <v>3499.285</v>
      </c>
      <c r="G53" s="21">
        <f>SUM(G51:G52)</f>
        <v>0.0335</v>
      </c>
      <c r="H53" s="22"/>
      <c r="I53" s="30"/>
    </row>
    <row r="54" spans="6:8" ht="12.75" customHeight="1">
      <c r="F54" s="15"/>
      <c r="G54" s="16"/>
      <c r="H54" s="17"/>
    </row>
    <row r="55" spans="3:8" ht="12.75" customHeight="1">
      <c r="C55" s="1" t="s">
        <v>90</v>
      </c>
      <c r="F55" s="15"/>
      <c r="G55" s="16"/>
      <c r="H55" s="17"/>
    </row>
    <row r="56" spans="3:8" ht="12.75" customHeight="1">
      <c r="C56" s="1" t="s">
        <v>91</v>
      </c>
      <c r="F56" s="15"/>
      <c r="G56" s="16"/>
      <c r="H56" s="17"/>
    </row>
    <row r="57" spans="1:8" ht="12.75" customHeight="1">
      <c r="A57">
        <v>39</v>
      </c>
      <c r="B57" t="s">
        <v>93</v>
      </c>
      <c r="C57" t="s">
        <v>92</v>
      </c>
      <c r="D57" t="s">
        <v>33</v>
      </c>
      <c r="E57" s="36">
        <v>50000000</v>
      </c>
      <c r="F57" s="15">
        <v>500.0365</v>
      </c>
      <c r="G57" s="16">
        <v>0.0048</v>
      </c>
      <c r="H57" s="17">
        <v>41589</v>
      </c>
    </row>
    <row r="58" spans="3:9" ht="12.75" customHeight="1">
      <c r="C58" s="19" t="s">
        <v>54</v>
      </c>
      <c r="D58" s="19"/>
      <c r="E58" s="37"/>
      <c r="F58" s="20">
        <f>SUM(F57:F57)</f>
        <v>500.0365</v>
      </c>
      <c r="G58" s="21">
        <f>SUM(G57:G57)</f>
        <v>0.0048</v>
      </c>
      <c r="H58" s="22"/>
      <c r="I58" s="30"/>
    </row>
    <row r="59" spans="6:8" ht="12.75" customHeight="1">
      <c r="F59" s="15"/>
      <c r="G59" s="16"/>
      <c r="H59" s="17"/>
    </row>
    <row r="60" spans="3:8" ht="12.75" customHeight="1">
      <c r="C60" s="1" t="s">
        <v>94</v>
      </c>
      <c r="F60" s="15">
        <v>20611.084454</v>
      </c>
      <c r="G60" s="16">
        <v>0.1975</v>
      </c>
      <c r="H60" s="17"/>
    </row>
    <row r="61" spans="3:9" ht="12.75" customHeight="1">
      <c r="C61" s="19" t="s">
        <v>54</v>
      </c>
      <c r="D61" s="19"/>
      <c r="E61" s="37"/>
      <c r="F61" s="20">
        <f>SUM(F60:F60)</f>
        <v>20611.084454</v>
      </c>
      <c r="G61" s="21">
        <f>SUM(G60:G60)</f>
        <v>0.1975</v>
      </c>
      <c r="H61" s="22"/>
      <c r="I61" s="30"/>
    </row>
    <row r="62" spans="6:8" ht="12.75" customHeight="1">
      <c r="F62" s="15"/>
      <c r="G62" s="16"/>
      <c r="H62" s="17"/>
    </row>
    <row r="63" spans="3:8" ht="12.75" customHeight="1">
      <c r="C63" s="1" t="s">
        <v>95</v>
      </c>
      <c r="F63" s="15"/>
      <c r="G63" s="16"/>
      <c r="H63" s="17"/>
    </row>
    <row r="64" spans="3:8" ht="12.75" customHeight="1">
      <c r="C64" s="1" t="s">
        <v>96</v>
      </c>
      <c r="F64" s="15">
        <v>-1096.899765</v>
      </c>
      <c r="G64" s="16">
        <v>-0.0104</v>
      </c>
      <c r="H64" s="17"/>
    </row>
    <row r="65" spans="3:9" ht="12.75" customHeight="1">
      <c r="C65" s="19" t="s">
        <v>54</v>
      </c>
      <c r="D65" s="19"/>
      <c r="E65" s="37"/>
      <c r="F65" s="20">
        <f>SUM(F64:F64)</f>
        <v>-1096.899765</v>
      </c>
      <c r="G65" s="21">
        <f>SUM(G64:G64)</f>
        <v>-0.0104</v>
      </c>
      <c r="H65" s="22"/>
      <c r="I65" s="30"/>
    </row>
    <row r="66" spans="3:9" ht="12.75" customHeight="1">
      <c r="C66" s="23" t="s">
        <v>97</v>
      </c>
      <c r="D66" s="23"/>
      <c r="E66" s="38"/>
      <c r="F66" s="24">
        <f>SUM(F30,F48,F53,F58,F61,F65)</f>
        <v>104364.13445400001</v>
      </c>
      <c r="G66" s="25">
        <f>SUM(G30,G48,G53,G58,G61,G65)</f>
        <v>1.0000000000000002</v>
      </c>
      <c r="H66" s="26"/>
      <c r="I66" s="31"/>
    </row>
    <row r="67" ht="12.75" customHeight="1"/>
    <row r="68" ht="12.75" customHeight="1">
      <c r="C68" s="1" t="s">
        <v>373</v>
      </c>
    </row>
    <row r="69" ht="12.75" customHeight="1">
      <c r="C69" s="1" t="s">
        <v>374</v>
      </c>
    </row>
    <row r="70" ht="12.75" customHeight="1">
      <c r="C70" s="1"/>
    </row>
    <row r="71" ht="12.75" customHeight="1"/>
    <row r="72" spans="3:20" ht="12.75" customHeight="1">
      <c r="C72" s="48" t="s">
        <v>378</v>
      </c>
      <c r="M72" s="49"/>
      <c r="N72" s="49"/>
      <c r="O72" s="49"/>
      <c r="P72" s="49"/>
      <c r="Q72" s="49"/>
      <c r="R72" s="49"/>
      <c r="S72" s="49"/>
      <c r="T72" s="49"/>
    </row>
    <row r="73" spans="3:20" ht="12.75" customHeight="1">
      <c r="C73" s="48" t="s">
        <v>379</v>
      </c>
      <c r="D73" s="50" t="s">
        <v>380</v>
      </c>
      <c r="M73" s="49"/>
      <c r="N73" s="49"/>
      <c r="O73" s="49"/>
      <c r="P73" s="49"/>
      <c r="Q73" s="49"/>
      <c r="R73" s="49"/>
      <c r="S73" s="49"/>
      <c r="T73" s="49"/>
    </row>
    <row r="74" spans="3:20" ht="12.75" customHeight="1">
      <c r="C74" s="48" t="s">
        <v>476</v>
      </c>
      <c r="M74" s="49"/>
      <c r="N74" s="49"/>
      <c r="O74" s="49"/>
      <c r="P74" s="49"/>
      <c r="Q74" s="49"/>
      <c r="R74" s="49"/>
      <c r="S74" s="49"/>
      <c r="T74" s="49"/>
    </row>
    <row r="75" spans="3:20" ht="12.75" customHeight="1">
      <c r="C75" s="51" t="s">
        <v>381</v>
      </c>
      <c r="D75">
        <v>1306.8083</v>
      </c>
      <c r="M75" s="49"/>
      <c r="N75" s="49"/>
      <c r="O75" s="49"/>
      <c r="P75" s="49"/>
      <c r="Q75" s="49"/>
      <c r="R75" s="49"/>
      <c r="S75" s="49"/>
      <c r="T75" s="49"/>
    </row>
    <row r="76" spans="3:20" ht="12.75" customHeight="1">
      <c r="C76" s="51" t="s">
        <v>382</v>
      </c>
      <c r="D76" s="52">
        <v>1000.37</v>
      </c>
      <c r="M76" s="49"/>
      <c r="N76" s="49"/>
      <c r="O76" s="49"/>
      <c r="P76" s="49"/>
      <c r="Q76" s="49"/>
      <c r="R76" s="49"/>
      <c r="S76" s="49"/>
      <c r="T76" s="49"/>
    </row>
    <row r="77" spans="3:20" ht="12.75" customHeight="1">
      <c r="C77" s="51" t="s">
        <v>383</v>
      </c>
      <c r="D77">
        <v>1001.7984</v>
      </c>
      <c r="M77" s="49"/>
      <c r="N77" s="49"/>
      <c r="O77" s="49"/>
      <c r="P77" s="49"/>
      <c r="Q77" s="49"/>
      <c r="R77" s="49"/>
      <c r="S77" s="49"/>
      <c r="T77" s="49"/>
    </row>
    <row r="78" spans="3:20" ht="12.75" customHeight="1">
      <c r="C78" s="51" t="s">
        <v>384</v>
      </c>
      <c r="D78">
        <v>1001.2923</v>
      </c>
      <c r="M78" s="49"/>
      <c r="N78" s="49"/>
      <c r="O78" s="49"/>
      <c r="P78" s="49"/>
      <c r="Q78" s="49"/>
      <c r="R78" s="49"/>
      <c r="S78" s="49"/>
      <c r="T78" s="49"/>
    </row>
    <row r="79" spans="3:20" ht="12.75" customHeight="1">
      <c r="C79" s="51" t="s">
        <v>385</v>
      </c>
      <c r="D79">
        <v>1001.2933</v>
      </c>
      <c r="M79" s="49"/>
      <c r="N79" s="49"/>
      <c r="O79" s="49"/>
      <c r="P79" s="49"/>
      <c r="Q79" s="49"/>
      <c r="R79" s="49"/>
      <c r="S79" s="49"/>
      <c r="T79" s="49"/>
    </row>
    <row r="80" spans="3:20" ht="12.75" customHeight="1">
      <c r="C80" s="53" t="s">
        <v>386</v>
      </c>
      <c r="D80" s="52">
        <v>1306.7337</v>
      </c>
      <c r="M80" s="49"/>
      <c r="N80" s="49"/>
      <c r="O80" s="49"/>
      <c r="P80" s="49"/>
      <c r="Q80" s="49"/>
      <c r="R80" s="49"/>
      <c r="S80" s="49"/>
      <c r="T80" s="49"/>
    </row>
    <row r="81" spans="3:20" ht="12.75" customHeight="1">
      <c r="C81" s="51" t="s">
        <v>387</v>
      </c>
      <c r="D81">
        <v>1307.9854</v>
      </c>
      <c r="M81" s="49"/>
      <c r="N81" s="49"/>
      <c r="O81" s="49"/>
      <c r="P81" s="49"/>
      <c r="Q81" s="49"/>
      <c r="R81" s="49"/>
      <c r="S81" s="49"/>
      <c r="T81" s="49"/>
    </row>
    <row r="82" spans="3:20" ht="12.75" customHeight="1">
      <c r="C82" s="51" t="s">
        <v>388</v>
      </c>
      <c r="D82" s="52">
        <v>1000.42</v>
      </c>
      <c r="M82" s="49"/>
      <c r="N82" s="49"/>
      <c r="O82" s="49"/>
      <c r="P82" s="49"/>
      <c r="Q82" s="49"/>
      <c r="R82" s="49"/>
      <c r="S82" s="49"/>
      <c r="T82" s="49"/>
    </row>
    <row r="83" spans="3:20" ht="12.75" customHeight="1">
      <c r="C83" s="51" t="s">
        <v>389</v>
      </c>
      <c r="D83">
        <v>1001.9714</v>
      </c>
      <c r="M83" s="49"/>
      <c r="N83" s="49"/>
      <c r="O83" s="49"/>
      <c r="P83" s="49"/>
      <c r="Q83" s="49"/>
      <c r="R83" s="49"/>
      <c r="S83" s="49"/>
      <c r="T83" s="49"/>
    </row>
    <row r="84" spans="3:20" ht="12.75" customHeight="1">
      <c r="C84" s="51" t="s">
        <v>390</v>
      </c>
      <c r="D84">
        <v>1001.4621</v>
      </c>
      <c r="M84" s="49"/>
      <c r="N84" s="49"/>
      <c r="O84" s="49"/>
      <c r="P84" s="49"/>
      <c r="Q84" s="49"/>
      <c r="R84" s="49"/>
      <c r="S84" s="49"/>
      <c r="T84" s="49"/>
    </row>
    <row r="85" spans="3:20" ht="12.75" customHeight="1">
      <c r="C85" s="53" t="s">
        <v>391</v>
      </c>
      <c r="D85">
        <v>1307.9427</v>
      </c>
      <c r="M85" s="49"/>
      <c r="N85" s="49"/>
      <c r="O85" s="49"/>
      <c r="P85" s="49"/>
      <c r="Q85" s="49"/>
      <c r="R85" s="49"/>
      <c r="S85" s="49"/>
      <c r="T85" s="49"/>
    </row>
    <row r="86" spans="3:20" ht="12.75" customHeight="1">
      <c r="C86" s="51" t="s">
        <v>477</v>
      </c>
      <c r="M86" s="49"/>
      <c r="N86" s="49"/>
      <c r="O86" s="49"/>
      <c r="P86" s="49"/>
      <c r="Q86" s="49"/>
      <c r="R86" s="49"/>
      <c r="S86" s="49"/>
      <c r="T86" s="49"/>
    </row>
    <row r="87" spans="3:20" ht="12.75" customHeight="1">
      <c r="C87" s="51" t="s">
        <v>381</v>
      </c>
      <c r="D87">
        <v>1317.9802</v>
      </c>
      <c r="M87" s="49"/>
      <c r="N87" s="49"/>
      <c r="O87" s="49"/>
      <c r="P87" s="49"/>
      <c r="Q87" s="49"/>
      <c r="R87" s="49"/>
      <c r="S87" s="49"/>
      <c r="T87" s="49"/>
    </row>
    <row r="88" spans="3:20" ht="12.75" customHeight="1">
      <c r="C88" s="51" t="s">
        <v>382</v>
      </c>
      <c r="D88" s="52">
        <v>1000.37</v>
      </c>
      <c r="M88" s="49"/>
      <c r="N88" s="49"/>
      <c r="O88" s="49"/>
      <c r="P88" s="49"/>
      <c r="Q88" s="49"/>
      <c r="R88" s="49"/>
      <c r="S88" s="49"/>
      <c r="T88" s="49"/>
    </row>
    <row r="89" spans="3:20" ht="12.75" customHeight="1">
      <c r="C89" s="51" t="s">
        <v>383</v>
      </c>
      <c r="D89">
        <v>1000.6187</v>
      </c>
      <c r="M89" s="49"/>
      <c r="N89" s="49"/>
      <c r="O89" s="49"/>
      <c r="P89" s="49"/>
      <c r="Q89" s="49"/>
      <c r="R89" s="49"/>
      <c r="S89" s="49"/>
      <c r="T89" s="49"/>
    </row>
    <row r="90" spans="3:20" ht="12.75" customHeight="1">
      <c r="C90" s="51" t="s">
        <v>384</v>
      </c>
      <c r="D90">
        <v>1001.3911</v>
      </c>
      <c r="M90" s="49"/>
      <c r="N90" s="49"/>
      <c r="O90" s="49"/>
      <c r="P90" s="49"/>
      <c r="Q90" s="49"/>
      <c r="R90" s="49"/>
      <c r="S90" s="49"/>
      <c r="T90" s="49"/>
    </row>
    <row r="91" spans="3:20" ht="12.75" customHeight="1">
      <c r="C91" s="51" t="s">
        <v>385</v>
      </c>
      <c r="D91">
        <v>1001.3918</v>
      </c>
      <c r="M91" s="49"/>
      <c r="N91" s="49"/>
      <c r="O91" s="49"/>
      <c r="P91" s="49"/>
      <c r="Q91" s="49"/>
      <c r="R91" s="49"/>
      <c r="S91" s="49"/>
      <c r="T91" s="49"/>
    </row>
    <row r="92" spans="3:20" ht="12.75" customHeight="1">
      <c r="C92" s="53" t="s">
        <v>386</v>
      </c>
      <c r="D92" s="52">
        <v>1317.8773</v>
      </c>
      <c r="M92" s="49"/>
      <c r="N92" s="49"/>
      <c r="O92" s="49"/>
      <c r="P92" s="49"/>
      <c r="Q92" s="49"/>
      <c r="R92" s="49"/>
      <c r="S92" s="49"/>
      <c r="T92" s="49"/>
    </row>
    <row r="93" spans="3:20" ht="12.75" customHeight="1">
      <c r="C93" s="51" t="s">
        <v>387</v>
      </c>
      <c r="D93">
        <v>1319.2444</v>
      </c>
      <c r="M93" s="49"/>
      <c r="N93" s="49"/>
      <c r="O93" s="49"/>
      <c r="P93" s="49"/>
      <c r="Q93" s="49"/>
      <c r="R93" s="49"/>
      <c r="S93" s="49"/>
      <c r="T93" s="49"/>
    </row>
    <row r="94" spans="3:20" ht="12.75">
      <c r="C94" s="51" t="s">
        <v>388</v>
      </c>
      <c r="D94" s="52">
        <v>1000.42</v>
      </c>
      <c r="M94" s="49"/>
      <c r="N94" s="49"/>
      <c r="O94" s="49"/>
      <c r="P94" s="49"/>
      <c r="Q94" s="49"/>
      <c r="R94" s="49"/>
      <c r="S94" s="49"/>
      <c r="T94" s="49"/>
    </row>
    <row r="95" spans="3:20" ht="12.75">
      <c r="C95" s="51" t="s">
        <v>389</v>
      </c>
      <c r="D95">
        <v>1000.7657</v>
      </c>
      <c r="M95" s="49"/>
      <c r="N95" s="49"/>
      <c r="O95" s="49"/>
      <c r="P95" s="49"/>
      <c r="Q95" s="49"/>
      <c r="R95" s="49"/>
      <c r="S95" s="49"/>
      <c r="T95" s="49"/>
    </row>
    <row r="96" spans="3:20" ht="12.75">
      <c r="C96" s="51" t="s">
        <v>390</v>
      </c>
      <c r="D96">
        <v>1001.5478</v>
      </c>
      <c r="M96" s="49"/>
      <c r="N96" s="49"/>
      <c r="O96" s="49"/>
      <c r="P96" s="49"/>
      <c r="Q96" s="49"/>
      <c r="R96" s="49"/>
      <c r="S96" s="49"/>
      <c r="T96" s="49"/>
    </row>
    <row r="97" spans="3:20" ht="12.75">
      <c r="C97" s="53" t="s">
        <v>391</v>
      </c>
      <c r="D97" s="52">
        <v>1319.163</v>
      </c>
      <c r="M97" s="49"/>
      <c r="N97" s="49"/>
      <c r="O97" s="49"/>
      <c r="P97" s="49"/>
      <c r="Q97" s="49"/>
      <c r="R97" s="49"/>
      <c r="S97" s="49"/>
      <c r="T97" s="49"/>
    </row>
    <row r="98" spans="3:20" ht="12.75">
      <c r="C98" s="54" t="s">
        <v>392</v>
      </c>
      <c r="D98" s="50" t="s">
        <v>380</v>
      </c>
      <c r="M98" s="49"/>
      <c r="N98" s="49"/>
      <c r="O98" s="49"/>
      <c r="P98" s="49"/>
      <c r="Q98" s="49"/>
      <c r="R98" s="49"/>
      <c r="S98" s="49"/>
      <c r="T98" s="49"/>
    </row>
    <row r="99" spans="3:20" ht="12.75">
      <c r="C99" s="54" t="s">
        <v>393</v>
      </c>
      <c r="D99" s="50" t="s">
        <v>380</v>
      </c>
      <c r="M99" s="49"/>
      <c r="N99" s="49"/>
      <c r="O99" s="49"/>
      <c r="P99" s="49"/>
      <c r="Q99" s="49"/>
      <c r="R99" s="49"/>
      <c r="S99" s="49"/>
      <c r="T99" s="49"/>
    </row>
    <row r="100" spans="3:20" ht="12.75">
      <c r="C100" s="54" t="s">
        <v>394</v>
      </c>
      <c r="D100" s="50" t="s">
        <v>380</v>
      </c>
      <c r="M100" s="49"/>
      <c r="N100" s="49"/>
      <c r="O100" s="49"/>
      <c r="P100" s="49"/>
      <c r="Q100" s="49"/>
      <c r="R100" s="49"/>
      <c r="S100" s="49"/>
      <c r="T100" s="49"/>
    </row>
    <row r="101" spans="3:20" ht="12.75">
      <c r="C101" s="54" t="s">
        <v>395</v>
      </c>
      <c r="D101" s="143" t="s">
        <v>488</v>
      </c>
      <c r="M101" s="49"/>
      <c r="N101" s="49"/>
      <c r="O101" s="49"/>
      <c r="P101" s="49"/>
      <c r="Q101" s="49"/>
      <c r="R101" s="49"/>
      <c r="S101" s="49"/>
      <c r="T101" s="49"/>
    </row>
    <row r="102" spans="3:20" ht="12.75">
      <c r="C102" s="48" t="s">
        <v>396</v>
      </c>
      <c r="M102" s="49"/>
      <c r="N102" s="49"/>
      <c r="O102" s="49"/>
      <c r="P102" s="49"/>
      <c r="Q102" s="49"/>
      <c r="R102" s="49"/>
      <c r="S102" s="49"/>
      <c r="T102" s="49"/>
    </row>
    <row r="103" spans="3:20" ht="12.75">
      <c r="C103" s="55" t="s">
        <v>397</v>
      </c>
      <c r="D103" s="56" t="s">
        <v>398</v>
      </c>
      <c r="E103" s="56" t="s">
        <v>399</v>
      </c>
      <c r="M103" s="49"/>
      <c r="N103" s="49"/>
      <c r="O103" s="49"/>
      <c r="P103" s="49"/>
      <c r="Q103" s="49"/>
      <c r="R103" s="49"/>
      <c r="S103" s="49"/>
      <c r="T103" s="49"/>
    </row>
    <row r="104" spans="3:20" ht="12.75">
      <c r="C104" s="51" t="s">
        <v>382</v>
      </c>
      <c r="D104">
        <v>6.636810999999999</v>
      </c>
      <c r="E104" s="57">
        <v>6.3562129999999994</v>
      </c>
      <c r="M104" s="49"/>
      <c r="N104" s="49"/>
      <c r="O104" s="49"/>
      <c r="P104" s="49"/>
      <c r="Q104" s="49"/>
      <c r="R104" s="49"/>
      <c r="S104" s="49"/>
      <c r="T104" s="49"/>
    </row>
    <row r="105" spans="3:20" ht="12.75">
      <c r="C105" s="51" t="s">
        <v>383</v>
      </c>
      <c r="D105">
        <v>7.560174999999999</v>
      </c>
      <c r="E105" s="57">
        <v>7.240537</v>
      </c>
      <c r="M105" s="49"/>
      <c r="N105" s="49"/>
      <c r="O105" s="49"/>
      <c r="P105" s="49"/>
      <c r="Q105" s="49"/>
      <c r="R105" s="49"/>
      <c r="S105" s="49"/>
      <c r="T105" s="49"/>
    </row>
    <row r="106" spans="3:20" ht="12.75">
      <c r="C106" s="51" t="s">
        <v>384</v>
      </c>
      <c r="D106">
        <v>6.571362000000001</v>
      </c>
      <c r="E106" s="57">
        <v>6.2935289999999995</v>
      </c>
      <c r="M106" s="49"/>
      <c r="N106" s="49"/>
      <c r="O106" s="49"/>
      <c r="P106" s="49"/>
      <c r="Q106" s="49"/>
      <c r="R106" s="49"/>
      <c r="S106" s="49"/>
      <c r="T106" s="49"/>
    </row>
    <row r="107" spans="3:20" ht="12.75">
      <c r="C107" s="51" t="s">
        <v>385</v>
      </c>
      <c r="D107">
        <v>6.585167</v>
      </c>
      <c r="E107" s="57">
        <v>6.306751</v>
      </c>
      <c r="M107" s="49"/>
      <c r="N107" s="49"/>
      <c r="O107" s="49"/>
      <c r="P107" s="49"/>
      <c r="Q107" s="49"/>
      <c r="R107" s="49"/>
      <c r="S107" s="49"/>
      <c r="T107" s="49"/>
    </row>
    <row r="108" spans="3:20" ht="12.75">
      <c r="C108" s="51" t="s">
        <v>388</v>
      </c>
      <c r="D108">
        <v>6.681997000000001</v>
      </c>
      <c r="E108" s="57">
        <v>6.399489</v>
      </c>
      <c r="M108" s="49"/>
      <c r="N108" s="49"/>
      <c r="O108" s="49"/>
      <c r="P108" s="49"/>
      <c r="Q108" s="49"/>
      <c r="R108" s="49"/>
      <c r="S108" s="49"/>
      <c r="T108" s="49"/>
    </row>
    <row r="109" spans="3:20" ht="12.75">
      <c r="C109" s="51" t="s">
        <v>389</v>
      </c>
      <c r="D109">
        <v>7.625996000000001</v>
      </c>
      <c r="E109" s="57">
        <v>7.303573999999999</v>
      </c>
      <c r="M109" s="49"/>
      <c r="N109" s="49"/>
      <c r="O109" s="49"/>
      <c r="P109" s="49"/>
      <c r="Q109" s="49"/>
      <c r="R109" s="49"/>
      <c r="S109" s="49"/>
      <c r="T109" s="49"/>
    </row>
    <row r="110" spans="3:20" ht="12.75">
      <c r="C110" s="58" t="s">
        <v>400</v>
      </c>
      <c r="D110">
        <v>6.652444</v>
      </c>
      <c r="E110" s="57">
        <v>6.371184</v>
      </c>
      <c r="M110" s="49"/>
      <c r="N110" s="49"/>
      <c r="O110" s="49"/>
      <c r="P110" s="49"/>
      <c r="Q110" s="49"/>
      <c r="R110" s="49"/>
      <c r="S110" s="49"/>
      <c r="T110" s="49"/>
    </row>
    <row r="111" spans="3:20" ht="12.75">
      <c r="C111" s="59" t="s">
        <v>401</v>
      </c>
      <c r="M111" s="49"/>
      <c r="N111" s="49"/>
      <c r="O111" s="49"/>
      <c r="P111" s="49"/>
      <c r="Q111" s="49"/>
      <c r="R111" s="49"/>
      <c r="S111" s="49"/>
      <c r="T111" s="49"/>
    </row>
    <row r="112" spans="3:20" ht="12.75">
      <c r="C112" s="60" t="s">
        <v>402</v>
      </c>
      <c r="M112" s="49"/>
      <c r="N112" s="49"/>
      <c r="O112" s="49"/>
      <c r="P112" s="49"/>
      <c r="Q112" s="49"/>
      <c r="R112" s="49"/>
      <c r="S112" s="49"/>
      <c r="T112" s="49"/>
    </row>
    <row r="113" spans="13:20" ht="12.75">
      <c r="M113" s="49"/>
      <c r="N113" s="49"/>
      <c r="O113" s="49"/>
      <c r="P113" s="49"/>
      <c r="Q113" s="49"/>
      <c r="R113" s="49"/>
      <c r="S113" s="49"/>
      <c r="T113" s="49"/>
    </row>
    <row r="114" spans="13:20" ht="12.75">
      <c r="M114" s="49"/>
      <c r="N114" s="49"/>
      <c r="O114" s="49"/>
      <c r="P114" s="49"/>
      <c r="Q114" s="49"/>
      <c r="R114" s="49"/>
      <c r="S114" s="49"/>
      <c r="T114" s="49"/>
    </row>
    <row r="115" spans="13:20" ht="12.75">
      <c r="M115" s="49"/>
      <c r="N115" s="49"/>
      <c r="O115" s="49"/>
      <c r="P115" s="49"/>
      <c r="Q115" s="49"/>
      <c r="R115" s="49"/>
      <c r="S115" s="49"/>
      <c r="T115" s="49"/>
    </row>
    <row r="116" spans="13:20" ht="12.75">
      <c r="M116" s="49"/>
      <c r="N116" s="49"/>
      <c r="O116" s="49"/>
      <c r="P116" s="49"/>
      <c r="Q116" s="49"/>
      <c r="R116" s="49"/>
      <c r="S116" s="49"/>
      <c r="T116" s="49"/>
    </row>
    <row r="117" spans="13:20" ht="12.75">
      <c r="M117" s="49"/>
      <c r="N117" s="49"/>
      <c r="O117" s="49"/>
      <c r="P117" s="49"/>
      <c r="Q117" s="49"/>
      <c r="R117" s="49"/>
      <c r="S117" s="49"/>
      <c r="T117" s="49"/>
    </row>
    <row r="118" spans="13:20" ht="12.75">
      <c r="M118" s="49"/>
      <c r="N118" s="49"/>
      <c r="O118" s="49"/>
      <c r="P118" s="49"/>
      <c r="Q118" s="49"/>
      <c r="R118" s="49"/>
      <c r="S118" s="49"/>
      <c r="T118" s="49"/>
    </row>
    <row r="119" spans="13:20" ht="12.75">
      <c r="M119" s="49"/>
      <c r="N119" s="49"/>
      <c r="O119" s="49"/>
      <c r="P119" s="49"/>
      <c r="Q119" s="49"/>
      <c r="R119" s="49"/>
      <c r="S119" s="49"/>
      <c r="T119" s="49"/>
    </row>
    <row r="120" spans="3:20" ht="12.75">
      <c r="C120" s="49"/>
      <c r="D120" s="49"/>
      <c r="E120" s="43"/>
      <c r="F120" s="49"/>
      <c r="G120" s="49"/>
      <c r="H120" s="49"/>
      <c r="I120" s="61"/>
      <c r="J120" s="49"/>
      <c r="K120" s="47"/>
      <c r="L120" s="61"/>
      <c r="M120" s="49"/>
      <c r="N120" s="49"/>
      <c r="O120" s="49"/>
      <c r="P120" s="49"/>
      <c r="Q120" s="49"/>
      <c r="R120" s="49"/>
      <c r="S120" s="49"/>
      <c r="T120" s="49"/>
    </row>
    <row r="121" spans="3:20" ht="12.75">
      <c r="C121" s="49"/>
      <c r="D121" s="49"/>
      <c r="E121" s="43"/>
      <c r="F121" s="49"/>
      <c r="G121" s="49"/>
      <c r="H121" s="49"/>
      <c r="I121" s="61"/>
      <c r="J121" s="49"/>
      <c r="K121" s="47"/>
      <c r="L121" s="61"/>
      <c r="M121" s="49"/>
      <c r="N121" s="49"/>
      <c r="O121" s="49"/>
      <c r="P121" s="49"/>
      <c r="Q121" s="49"/>
      <c r="R121" s="49"/>
      <c r="S121" s="49"/>
      <c r="T121" s="49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5.8515625" style="0" customWidth="1"/>
    <col min="3" max="3" width="73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0" customWidth="1"/>
    <col min="12" max="12" width="15.28125" style="28" customWidth="1"/>
  </cols>
  <sheetData>
    <row r="1" spans="1:8" ht="18.75">
      <c r="A1" s="3"/>
      <c r="B1" s="3"/>
      <c r="C1" s="144" t="s">
        <v>323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108</v>
      </c>
      <c r="C9" t="s">
        <v>24</v>
      </c>
      <c r="D9" t="s">
        <v>25</v>
      </c>
      <c r="E9" s="36">
        <v>58000000</v>
      </c>
      <c r="F9" s="15">
        <v>571.46066</v>
      </c>
      <c r="G9" s="16">
        <v>0.1103</v>
      </c>
      <c r="H9" s="17">
        <v>41635</v>
      </c>
    </row>
    <row r="10" spans="1:11" ht="12.75" customHeight="1">
      <c r="A10">
        <v>2</v>
      </c>
      <c r="B10" t="s">
        <v>324</v>
      </c>
      <c r="C10" t="s">
        <v>265</v>
      </c>
      <c r="D10" t="s">
        <v>22</v>
      </c>
      <c r="E10" s="36">
        <v>50000000</v>
      </c>
      <c r="F10" s="15">
        <v>499.494</v>
      </c>
      <c r="G10" s="16">
        <v>0.0964</v>
      </c>
      <c r="H10" s="17">
        <v>41583</v>
      </c>
      <c r="J10" s="18" t="s">
        <v>16</v>
      </c>
      <c r="K10" s="18" t="s">
        <v>17</v>
      </c>
    </row>
    <row r="11" spans="1:11" ht="12.75" customHeight="1">
      <c r="A11">
        <v>3</v>
      </c>
      <c r="B11" t="s">
        <v>18</v>
      </c>
      <c r="C11" t="s">
        <v>15</v>
      </c>
      <c r="D11" t="s">
        <v>13</v>
      </c>
      <c r="E11" s="36">
        <v>50000000</v>
      </c>
      <c r="F11" s="15">
        <v>495.4645</v>
      </c>
      <c r="G11" s="16">
        <v>0.0956</v>
      </c>
      <c r="H11" s="17">
        <v>41618</v>
      </c>
      <c r="J11" s="16" t="s">
        <v>13</v>
      </c>
      <c r="K11" s="16">
        <v>0.45130000000000003</v>
      </c>
    </row>
    <row r="12" spans="1:11" ht="12.75" customHeight="1">
      <c r="A12">
        <v>4</v>
      </c>
      <c r="B12" t="s">
        <v>325</v>
      </c>
      <c r="C12" t="s">
        <v>15</v>
      </c>
      <c r="D12" t="s">
        <v>13</v>
      </c>
      <c r="E12" s="36">
        <v>50000000</v>
      </c>
      <c r="F12" s="15">
        <v>495.3075</v>
      </c>
      <c r="G12" s="16">
        <v>0.0956</v>
      </c>
      <c r="H12" s="17">
        <v>41617</v>
      </c>
      <c r="J12" s="16" t="s">
        <v>22</v>
      </c>
      <c r="K12" s="16">
        <v>0.1887</v>
      </c>
    </row>
    <row r="13" spans="1:11" ht="12.75" customHeight="1">
      <c r="A13">
        <v>5</v>
      </c>
      <c r="B13" t="s">
        <v>43</v>
      </c>
      <c r="C13" t="s">
        <v>12</v>
      </c>
      <c r="D13" t="s">
        <v>13</v>
      </c>
      <c r="E13" s="36">
        <v>50000000</v>
      </c>
      <c r="F13" s="15">
        <v>495.1525</v>
      </c>
      <c r="G13" s="16">
        <v>0.0956</v>
      </c>
      <c r="H13" s="17">
        <v>41620</v>
      </c>
      <c r="J13" s="16" t="s">
        <v>25</v>
      </c>
      <c r="K13" s="16">
        <v>0.1103</v>
      </c>
    </row>
    <row r="14" spans="1:11" ht="12.75" customHeight="1">
      <c r="A14">
        <v>6</v>
      </c>
      <c r="B14" t="s">
        <v>327</v>
      </c>
      <c r="C14" t="s">
        <v>326</v>
      </c>
      <c r="D14" t="s">
        <v>13</v>
      </c>
      <c r="E14" s="36">
        <v>36000000</v>
      </c>
      <c r="F14" s="15">
        <v>359.54568</v>
      </c>
      <c r="G14" s="16">
        <v>0.0694</v>
      </c>
      <c r="H14" s="17">
        <v>41583</v>
      </c>
      <c r="J14" s="16" t="s">
        <v>36</v>
      </c>
      <c r="K14" s="16">
        <v>0.24969999999999998</v>
      </c>
    </row>
    <row r="15" spans="3:11" ht="12.75" customHeight="1">
      <c r="C15" s="19" t="s">
        <v>54</v>
      </c>
      <c r="D15" s="19"/>
      <c r="E15" s="37"/>
      <c r="F15" s="20">
        <f>SUM(F9:F14)</f>
        <v>2916.42484</v>
      </c>
      <c r="G15" s="21">
        <f>SUM(G9:G14)</f>
        <v>0.5629000000000001</v>
      </c>
      <c r="H15" s="22"/>
      <c r="I15" s="30"/>
      <c r="J15" s="16"/>
      <c r="K15" s="16"/>
    </row>
    <row r="16" spans="6:8" ht="12.75" customHeight="1">
      <c r="F16" s="15"/>
      <c r="G16" s="16"/>
      <c r="H16" s="17"/>
    </row>
    <row r="17" spans="3:8" ht="12.75" customHeight="1">
      <c r="C17" s="1" t="s">
        <v>55</v>
      </c>
      <c r="F17" s="15"/>
      <c r="G17" s="16"/>
      <c r="H17" s="17"/>
    </row>
    <row r="18" spans="1:8" ht="12.75" customHeight="1">
      <c r="A18">
        <v>7</v>
      </c>
      <c r="B18" t="s">
        <v>328</v>
      </c>
      <c r="C18" t="s">
        <v>83</v>
      </c>
      <c r="D18" t="s">
        <v>13</v>
      </c>
      <c r="E18" s="36">
        <v>50000000</v>
      </c>
      <c r="F18" s="15">
        <v>492.817</v>
      </c>
      <c r="G18" s="16">
        <v>0.0951</v>
      </c>
      <c r="H18" s="17">
        <v>41635</v>
      </c>
    </row>
    <row r="19" spans="1:8" ht="12.75" customHeight="1">
      <c r="A19">
        <v>8</v>
      </c>
      <c r="B19" t="s">
        <v>329</v>
      </c>
      <c r="C19" t="s">
        <v>92</v>
      </c>
      <c r="D19" t="s">
        <v>22</v>
      </c>
      <c r="E19" s="36">
        <v>50000000</v>
      </c>
      <c r="F19" s="15">
        <v>478.262</v>
      </c>
      <c r="G19" s="16">
        <v>0.09230000000000001</v>
      </c>
      <c r="H19" s="17">
        <v>41747</v>
      </c>
    </row>
    <row r="20" spans="3:9" ht="12.75" customHeight="1">
      <c r="C20" s="19" t="s">
        <v>54</v>
      </c>
      <c r="D20" s="19"/>
      <c r="E20" s="37"/>
      <c r="F20" s="20">
        <f>SUM(F18:F19)</f>
        <v>971.079</v>
      </c>
      <c r="G20" s="21">
        <f>SUM(G18:G19)</f>
        <v>0.1874</v>
      </c>
      <c r="H20" s="22"/>
      <c r="I20" s="30"/>
    </row>
    <row r="21" spans="6:8" ht="12.75" customHeight="1">
      <c r="F21" s="15"/>
      <c r="G21" s="16"/>
      <c r="H21" s="17"/>
    </row>
    <row r="22" spans="3:8" ht="12.75" customHeight="1">
      <c r="C22" s="1" t="s">
        <v>94</v>
      </c>
      <c r="F22" s="15">
        <v>1783.574635</v>
      </c>
      <c r="G22" s="16">
        <v>0.3442</v>
      </c>
      <c r="H22" s="17"/>
    </row>
    <row r="23" spans="3:9" ht="12.75" customHeight="1">
      <c r="C23" s="19" t="s">
        <v>54</v>
      </c>
      <c r="D23" s="19"/>
      <c r="E23" s="37"/>
      <c r="F23" s="20">
        <f>SUM(F22:F22)</f>
        <v>1783.574635</v>
      </c>
      <c r="G23" s="21">
        <f>SUM(G22:G22)</f>
        <v>0.3442</v>
      </c>
      <c r="H23" s="22"/>
      <c r="I23" s="30"/>
    </row>
    <row r="24" spans="6:8" ht="12.75" customHeight="1">
      <c r="F24" s="15"/>
      <c r="G24" s="16"/>
      <c r="H24" s="17"/>
    </row>
    <row r="25" spans="3:8" ht="12.75" customHeight="1">
      <c r="C25" s="1" t="s">
        <v>95</v>
      </c>
      <c r="F25" s="15"/>
      <c r="G25" s="16"/>
      <c r="H25" s="17"/>
    </row>
    <row r="26" spans="3:8" ht="12.75" customHeight="1">
      <c r="C26" s="1" t="s">
        <v>96</v>
      </c>
      <c r="F26" s="15">
        <v>-489.066932</v>
      </c>
      <c r="G26" s="16">
        <v>-0.09449999999999999</v>
      </c>
      <c r="H26" s="17"/>
    </row>
    <row r="27" spans="3:9" ht="12.75" customHeight="1">
      <c r="C27" s="19" t="s">
        <v>54</v>
      </c>
      <c r="D27" s="19"/>
      <c r="E27" s="37"/>
      <c r="F27" s="20">
        <f>SUM(F26:F26)</f>
        <v>-489.066932</v>
      </c>
      <c r="G27" s="21">
        <f>SUM(G26:G26)</f>
        <v>-0.09449999999999999</v>
      </c>
      <c r="H27" s="22"/>
      <c r="I27" s="30"/>
    </row>
    <row r="28" spans="3:9" ht="12.75" customHeight="1">
      <c r="C28" s="23" t="s">
        <v>97</v>
      </c>
      <c r="D28" s="23"/>
      <c r="E28" s="38"/>
      <c r="F28" s="24">
        <f>SUM(F15,F20,F23,F27)</f>
        <v>5182.0115430000005</v>
      </c>
      <c r="G28" s="25">
        <f>SUM(G15,G20,G23,G27)</f>
        <v>1</v>
      </c>
      <c r="H28" s="26"/>
      <c r="I28" s="31"/>
    </row>
    <row r="29" ht="12.75" customHeight="1"/>
    <row r="30" ht="12.75" customHeight="1">
      <c r="C30" s="1" t="s">
        <v>373</v>
      </c>
    </row>
    <row r="31" ht="12.75" customHeight="1">
      <c r="C31" s="1" t="s">
        <v>374</v>
      </c>
    </row>
    <row r="32" ht="12.75" customHeight="1">
      <c r="C32" s="1"/>
    </row>
    <row r="33" ht="12.75" customHeight="1">
      <c r="C33" s="1"/>
    </row>
    <row r="34" spans="3:11" ht="12.75" customHeight="1">
      <c r="C34" s="79" t="s">
        <v>378</v>
      </c>
      <c r="D34" s="79"/>
      <c r="E34" s="79"/>
      <c r="F34" s="81"/>
      <c r="G34" s="63"/>
      <c r="H34" s="63"/>
      <c r="K34" s="40"/>
    </row>
    <row r="35" spans="3:11" ht="12.75" customHeight="1">
      <c r="C35" s="79" t="s">
        <v>379</v>
      </c>
      <c r="D35" s="123" t="s">
        <v>380</v>
      </c>
      <c r="E35" s="79"/>
      <c r="F35" s="81"/>
      <c r="G35" s="63"/>
      <c r="H35" s="63"/>
      <c r="K35" s="40"/>
    </row>
    <row r="36" spans="3:11" ht="12.75" customHeight="1">
      <c r="C36" s="48" t="s">
        <v>476</v>
      </c>
      <c r="D36" s="79"/>
      <c r="E36" s="79"/>
      <c r="F36" s="81"/>
      <c r="G36" s="63"/>
      <c r="H36" s="63"/>
      <c r="K36" s="40"/>
    </row>
    <row r="37" spans="3:11" ht="12.75" customHeight="1">
      <c r="C37" s="84" t="s">
        <v>381</v>
      </c>
      <c r="D37" s="65">
        <v>1156.0189</v>
      </c>
      <c r="E37" s="79"/>
      <c r="F37" s="81"/>
      <c r="G37" s="63"/>
      <c r="H37" s="63"/>
      <c r="K37" s="40"/>
    </row>
    <row r="38" spans="3:11" ht="12.75" customHeight="1">
      <c r="C38" s="84" t="s">
        <v>382</v>
      </c>
      <c r="D38" s="65">
        <v>1001.8</v>
      </c>
      <c r="E38" s="79"/>
      <c r="F38" s="81"/>
      <c r="G38" s="63"/>
      <c r="H38" s="63"/>
      <c r="K38" s="40"/>
    </row>
    <row r="39" spans="3:11" ht="12.75" customHeight="1">
      <c r="C39" s="84" t="s">
        <v>465</v>
      </c>
      <c r="D39" s="91" t="s">
        <v>380</v>
      </c>
      <c r="E39" s="79"/>
      <c r="F39" s="81"/>
      <c r="G39" s="63"/>
      <c r="H39" s="63"/>
      <c r="K39" s="40"/>
    </row>
    <row r="40" spans="3:11" ht="12.75" customHeight="1">
      <c r="C40" s="84" t="s">
        <v>385</v>
      </c>
      <c r="D40" s="65">
        <v>1002.2962</v>
      </c>
      <c r="E40" s="79"/>
      <c r="F40" s="81"/>
      <c r="G40" s="63"/>
      <c r="H40" s="63"/>
      <c r="K40" s="40"/>
    </row>
    <row r="41" spans="3:11" ht="12.75" customHeight="1">
      <c r="C41" s="84" t="s">
        <v>446</v>
      </c>
      <c r="D41" s="91" t="s">
        <v>380</v>
      </c>
      <c r="E41" s="79"/>
      <c r="F41" s="81"/>
      <c r="G41" s="63"/>
      <c r="H41" s="63"/>
      <c r="K41" s="40"/>
    </row>
    <row r="42" spans="3:11" ht="12.75" customHeight="1">
      <c r="C42" s="84" t="s">
        <v>387</v>
      </c>
      <c r="D42" s="65">
        <v>1156.8883</v>
      </c>
      <c r="E42" s="79"/>
      <c r="F42" s="81"/>
      <c r="G42" s="63"/>
      <c r="H42" s="63"/>
      <c r="K42" s="40"/>
    </row>
    <row r="43" spans="3:11" ht="12.75" customHeight="1">
      <c r="C43" s="84" t="s">
        <v>388</v>
      </c>
      <c r="D43" s="65">
        <v>1001.795</v>
      </c>
      <c r="E43" s="79"/>
      <c r="F43" s="81"/>
      <c r="G43" s="63"/>
      <c r="H43" s="63"/>
      <c r="K43" s="40"/>
    </row>
    <row r="44" spans="3:11" ht="12.75" customHeight="1">
      <c r="C44" s="84" t="s">
        <v>389</v>
      </c>
      <c r="D44" s="65">
        <v>1001.6881</v>
      </c>
      <c r="E44" s="79"/>
      <c r="F44" s="81"/>
      <c r="G44" s="63"/>
      <c r="H44" s="63"/>
      <c r="K44" s="40"/>
    </row>
    <row r="45" spans="3:11" ht="12.75" customHeight="1">
      <c r="C45" s="84" t="s">
        <v>390</v>
      </c>
      <c r="D45" s="65">
        <v>1002.2997</v>
      </c>
      <c r="E45" s="79"/>
      <c r="F45" s="81"/>
      <c r="G45" s="63"/>
      <c r="H45" s="63"/>
      <c r="K45" s="40"/>
    </row>
    <row r="46" spans="3:11" ht="12.75" customHeight="1">
      <c r="C46" s="84" t="s">
        <v>410</v>
      </c>
      <c r="D46" s="65">
        <v>1156.7245</v>
      </c>
      <c r="E46" s="79"/>
      <c r="F46" s="81"/>
      <c r="G46" s="63"/>
      <c r="H46" s="63"/>
      <c r="K46" s="40"/>
    </row>
    <row r="47" spans="3:11" ht="12.75" customHeight="1">
      <c r="C47" s="84"/>
      <c r="D47" s="80"/>
      <c r="E47" s="79"/>
      <c r="F47" s="81"/>
      <c r="G47" s="63"/>
      <c r="H47" s="63"/>
      <c r="K47" s="40"/>
    </row>
    <row r="48" spans="3:11" ht="12.75" customHeight="1">
      <c r="C48" s="51" t="s">
        <v>477</v>
      </c>
      <c r="E48" s="79"/>
      <c r="F48" s="81"/>
      <c r="G48" s="63"/>
      <c r="H48" s="63"/>
      <c r="K48" s="40"/>
    </row>
    <row r="49" spans="3:11" ht="12.75" customHeight="1">
      <c r="C49" s="84" t="s">
        <v>381</v>
      </c>
      <c r="D49" s="65">
        <v>1165.8855</v>
      </c>
      <c r="E49" s="79"/>
      <c r="G49" s="137"/>
      <c r="H49" s="63"/>
      <c r="K49" s="40"/>
    </row>
    <row r="50" spans="3:11" ht="12.75" customHeight="1">
      <c r="C50" s="84" t="s">
        <v>382</v>
      </c>
      <c r="D50" s="65">
        <v>1001.8</v>
      </c>
      <c r="E50" s="79"/>
      <c r="G50" s="137"/>
      <c r="H50" s="63"/>
      <c r="K50" s="40"/>
    </row>
    <row r="51" spans="3:11" ht="12.75" customHeight="1">
      <c r="C51" s="84" t="s">
        <v>465</v>
      </c>
      <c r="D51" s="91">
        <v>1000.6484</v>
      </c>
      <c r="E51" s="79"/>
      <c r="G51" s="137"/>
      <c r="H51" s="63"/>
      <c r="K51" s="40"/>
    </row>
    <row r="52" spans="3:11" ht="12.75" customHeight="1">
      <c r="C52" s="84" t="s">
        <v>385</v>
      </c>
      <c r="D52" s="65">
        <v>1002.0418</v>
      </c>
      <c r="E52" s="79"/>
      <c r="G52" s="137"/>
      <c r="H52" s="63"/>
      <c r="K52" s="40"/>
    </row>
    <row r="53" spans="3:11" ht="12.75" customHeight="1">
      <c r="C53" s="84" t="s">
        <v>446</v>
      </c>
      <c r="D53" s="91" t="s">
        <v>380</v>
      </c>
      <c r="E53" s="79"/>
      <c r="G53" s="137"/>
      <c r="H53" s="63"/>
      <c r="K53" s="40"/>
    </row>
    <row r="54" spans="3:11" ht="12.75" customHeight="1">
      <c r="C54" s="84" t="s">
        <v>387</v>
      </c>
      <c r="D54" s="65">
        <v>1166.8602</v>
      </c>
      <c r="E54" s="79"/>
      <c r="G54" s="137"/>
      <c r="H54" s="63"/>
      <c r="K54" s="40"/>
    </row>
    <row r="55" spans="3:11" ht="12.75" customHeight="1">
      <c r="C55" s="84" t="s">
        <v>388</v>
      </c>
      <c r="D55" s="65">
        <v>1001.795</v>
      </c>
      <c r="E55" s="79"/>
      <c r="G55" s="137"/>
      <c r="H55" s="63"/>
      <c r="K55" s="40"/>
    </row>
    <row r="56" spans="3:11" ht="12.75">
      <c r="C56" s="84" t="s">
        <v>389</v>
      </c>
      <c r="D56" s="65">
        <v>1000.6489</v>
      </c>
      <c r="E56" s="79"/>
      <c r="G56" s="137"/>
      <c r="H56" s="63"/>
      <c r="K56" s="40"/>
    </row>
    <row r="57" spans="3:11" ht="12.75">
      <c r="C57" s="84" t="s">
        <v>390</v>
      </c>
      <c r="D57" s="65">
        <v>1002.0462</v>
      </c>
      <c r="E57" s="79"/>
      <c r="G57" s="137"/>
      <c r="H57" s="63"/>
      <c r="K57" s="40"/>
    </row>
    <row r="58" spans="3:11" ht="12.75">
      <c r="C58" s="84" t="s">
        <v>410</v>
      </c>
      <c r="D58" s="65">
        <v>1166.6689</v>
      </c>
      <c r="E58" s="79"/>
      <c r="G58" s="137"/>
      <c r="H58" s="63"/>
      <c r="K58" s="40"/>
    </row>
    <row r="59" spans="3:11" ht="12.75">
      <c r="C59" s="138" t="s">
        <v>392</v>
      </c>
      <c r="D59" s="91" t="s">
        <v>380</v>
      </c>
      <c r="E59" s="79"/>
      <c r="G59" s="137"/>
      <c r="H59" s="63"/>
      <c r="K59" s="40"/>
    </row>
    <row r="60" spans="3:11" ht="12.75">
      <c r="C60" s="132" t="s">
        <v>411</v>
      </c>
      <c r="D60" s="91" t="s">
        <v>380</v>
      </c>
      <c r="E60" s="79"/>
      <c r="G60" s="137"/>
      <c r="H60" s="63"/>
      <c r="K60" s="40"/>
    </row>
    <row r="61" spans="3:11" ht="12.75">
      <c r="C61" s="132" t="s">
        <v>394</v>
      </c>
      <c r="D61" s="139" t="s">
        <v>380</v>
      </c>
      <c r="E61" s="79"/>
      <c r="G61" s="137"/>
      <c r="H61" s="63"/>
      <c r="K61" s="40"/>
    </row>
    <row r="62" spans="3:11" ht="12.75">
      <c r="C62" s="79" t="s">
        <v>395</v>
      </c>
      <c r="D62" s="91" t="s">
        <v>491</v>
      </c>
      <c r="E62" s="79"/>
      <c r="F62" s="81"/>
      <c r="G62" s="63"/>
      <c r="H62" s="63"/>
      <c r="K62" s="40"/>
    </row>
    <row r="63" spans="3:11" ht="12.75">
      <c r="C63" s="79" t="s">
        <v>466</v>
      </c>
      <c r="D63" s="87"/>
      <c r="E63" s="79"/>
      <c r="F63" s="81"/>
      <c r="G63" s="63"/>
      <c r="H63" s="63"/>
      <c r="K63" s="40"/>
    </row>
    <row r="64" spans="3:11" ht="12.75">
      <c r="C64" s="112" t="s">
        <v>397</v>
      </c>
      <c r="D64" s="127" t="s">
        <v>398</v>
      </c>
      <c r="E64" s="127" t="s">
        <v>399</v>
      </c>
      <c r="F64" s="134"/>
      <c r="G64" s="63"/>
      <c r="H64" s="63"/>
      <c r="K64" s="40"/>
    </row>
    <row r="65" spans="3:11" ht="12.75">
      <c r="C65" s="84" t="s">
        <v>382</v>
      </c>
      <c r="D65" s="140">
        <v>6.6341969999999995</v>
      </c>
      <c r="E65" s="140">
        <v>6.353708000000001</v>
      </c>
      <c r="F65" s="135" t="s">
        <v>467</v>
      </c>
      <c r="G65" s="63"/>
      <c r="H65" s="63"/>
      <c r="K65" s="40"/>
    </row>
    <row r="66" spans="3:11" ht="12.75">
      <c r="C66" s="84" t="s">
        <v>465</v>
      </c>
      <c r="D66" s="114">
        <v>1.424227</v>
      </c>
      <c r="E66" s="114">
        <v>1.364011</v>
      </c>
      <c r="F66" s="135" t="s">
        <v>468</v>
      </c>
      <c r="G66" s="63"/>
      <c r="H66" s="63"/>
      <c r="K66" s="40"/>
    </row>
    <row r="67" spans="3:11" ht="12.75">
      <c r="C67" s="84" t="s">
        <v>385</v>
      </c>
      <c r="D67" s="141">
        <v>6.855871</v>
      </c>
      <c r="E67" s="141">
        <v>6.566009</v>
      </c>
      <c r="F67" s="135" t="s">
        <v>469</v>
      </c>
      <c r="G67" s="63"/>
      <c r="H67" s="63"/>
      <c r="K67" s="40"/>
    </row>
    <row r="68" spans="3:11" ht="12.75">
      <c r="C68" s="84" t="s">
        <v>388</v>
      </c>
      <c r="D68" s="114">
        <v>6.657616999999999</v>
      </c>
      <c r="E68" s="114">
        <v>6.376138</v>
      </c>
      <c r="F68" s="135"/>
      <c r="G68" s="63"/>
      <c r="H68" s="63"/>
      <c r="K68" s="40"/>
    </row>
    <row r="69" spans="3:11" ht="12.75">
      <c r="C69" s="84" t="s">
        <v>470</v>
      </c>
      <c r="D69" s="114">
        <v>7.459369000000001</v>
      </c>
      <c r="E69" s="114">
        <v>7.143993</v>
      </c>
      <c r="F69" s="135"/>
      <c r="G69" s="63"/>
      <c r="H69" s="63"/>
      <c r="K69" s="40"/>
    </row>
    <row r="70" spans="3:11" ht="12.75">
      <c r="C70" s="84" t="s">
        <v>390</v>
      </c>
      <c r="D70" s="141">
        <v>6.878804</v>
      </c>
      <c r="E70" s="141">
        <v>6.587973</v>
      </c>
      <c r="F70" s="135"/>
      <c r="G70" s="63"/>
      <c r="H70" s="63"/>
      <c r="K70" s="40"/>
    </row>
    <row r="71" spans="3:11" ht="12.75">
      <c r="C71" s="128" t="s">
        <v>401</v>
      </c>
      <c r="D71" s="114"/>
      <c r="E71" s="114"/>
      <c r="F71" s="134"/>
      <c r="G71" s="63"/>
      <c r="H71" s="63"/>
      <c r="K71" s="40"/>
    </row>
    <row r="72" spans="3:11" ht="12.75">
      <c r="C72" s="130" t="s">
        <v>402</v>
      </c>
      <c r="D72" s="129"/>
      <c r="E72" s="129"/>
      <c r="F72" s="134"/>
      <c r="G72" s="63"/>
      <c r="H72" s="63"/>
      <c r="K72" s="40"/>
    </row>
    <row r="73" spans="5:11" ht="12.75">
      <c r="E73"/>
      <c r="K73" s="40"/>
    </row>
    <row r="74" spans="5:11" ht="12.75">
      <c r="E74"/>
      <c r="K74" s="40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5.140625" style="0" customWidth="1"/>
    <col min="3" max="3" width="37.140625" style="0" customWidth="1"/>
    <col min="4" max="4" width="15.57421875" style="0" customWidth="1"/>
    <col min="5" max="5" width="15.57421875" style="36" customWidth="1"/>
    <col min="6" max="6" width="12.71093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44" t="s">
        <v>330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331</v>
      </c>
      <c r="C9" t="s">
        <v>109</v>
      </c>
      <c r="D9" t="s">
        <v>22</v>
      </c>
      <c r="E9" s="36">
        <v>100000000</v>
      </c>
      <c r="F9" s="15">
        <v>961.555</v>
      </c>
      <c r="G9" s="16">
        <v>0.1493</v>
      </c>
      <c r="H9" s="17">
        <v>41726</v>
      </c>
    </row>
    <row r="10" spans="1:11" ht="12.75" customHeight="1">
      <c r="A10">
        <v>2</v>
      </c>
      <c r="B10" t="s">
        <v>333</v>
      </c>
      <c r="C10" t="s">
        <v>332</v>
      </c>
      <c r="D10" t="s">
        <v>13</v>
      </c>
      <c r="E10" s="36">
        <v>50000000</v>
      </c>
      <c r="F10" s="15">
        <v>483.8765</v>
      </c>
      <c r="G10" s="16">
        <v>0.0751</v>
      </c>
      <c r="H10" s="17">
        <v>41716</v>
      </c>
      <c r="J10" s="18" t="s">
        <v>16</v>
      </c>
      <c r="K10" s="41" t="s">
        <v>17</v>
      </c>
    </row>
    <row r="11" spans="1:11" ht="12.75" customHeight="1">
      <c r="A11">
        <v>3</v>
      </c>
      <c r="B11" t="s">
        <v>334</v>
      </c>
      <c r="C11" t="s">
        <v>155</v>
      </c>
      <c r="D11" t="s">
        <v>22</v>
      </c>
      <c r="E11" s="36">
        <v>50000000</v>
      </c>
      <c r="F11" s="15">
        <v>482.951</v>
      </c>
      <c r="G11" s="16">
        <v>0.075</v>
      </c>
      <c r="H11" s="17">
        <v>41718</v>
      </c>
      <c r="J11" s="16" t="s">
        <v>115</v>
      </c>
      <c r="K11" s="40">
        <v>0.2764</v>
      </c>
    </row>
    <row r="12" spans="1:11" ht="12.75" customHeight="1">
      <c r="A12">
        <v>4</v>
      </c>
      <c r="B12" t="s">
        <v>336</v>
      </c>
      <c r="C12" t="s">
        <v>335</v>
      </c>
      <c r="D12" t="s">
        <v>13</v>
      </c>
      <c r="E12" s="36">
        <v>50000000</v>
      </c>
      <c r="F12" s="15">
        <v>482.4485</v>
      </c>
      <c r="G12" s="16">
        <v>0.07490000000000001</v>
      </c>
      <c r="H12" s="17">
        <v>41716</v>
      </c>
      <c r="J12" s="16" t="s">
        <v>22</v>
      </c>
      <c r="K12" s="40">
        <v>0.2534</v>
      </c>
    </row>
    <row r="13" spans="1:11" ht="12.75" customHeight="1">
      <c r="A13">
        <v>5</v>
      </c>
      <c r="B13" t="s">
        <v>111</v>
      </c>
      <c r="C13" t="s">
        <v>109</v>
      </c>
      <c r="D13" t="s">
        <v>22</v>
      </c>
      <c r="E13" s="36">
        <v>19500000</v>
      </c>
      <c r="F13" s="15">
        <v>187.379205</v>
      </c>
      <c r="G13" s="16">
        <v>0.0291</v>
      </c>
      <c r="H13" s="17">
        <v>41732</v>
      </c>
      <c r="J13" s="16" t="s">
        <v>13</v>
      </c>
      <c r="K13" s="40">
        <v>0.2245</v>
      </c>
    </row>
    <row r="14" spans="3:11" ht="12.75" customHeight="1">
      <c r="C14" s="19" t="s">
        <v>54</v>
      </c>
      <c r="D14" s="19"/>
      <c r="E14" s="37"/>
      <c r="F14" s="20">
        <f>SUM(F9:F13)</f>
        <v>2598.2102050000003</v>
      </c>
      <c r="G14" s="21">
        <f>SUM(G9:G13)</f>
        <v>0.40340000000000004</v>
      </c>
      <c r="H14" s="22"/>
      <c r="I14" s="30"/>
      <c r="J14" s="16" t="s">
        <v>295</v>
      </c>
      <c r="K14" s="40">
        <v>0.1479</v>
      </c>
    </row>
    <row r="15" spans="6:11" ht="12.75" customHeight="1">
      <c r="F15" s="15"/>
      <c r="G15" s="16"/>
      <c r="H15" s="17"/>
      <c r="J15" s="16" t="s">
        <v>112</v>
      </c>
      <c r="K15" s="40">
        <v>0.07769999999999999</v>
      </c>
    </row>
    <row r="16" spans="3:11" ht="12.75" customHeight="1">
      <c r="C16" s="1" t="s">
        <v>55</v>
      </c>
      <c r="F16" s="15"/>
      <c r="G16" s="16"/>
      <c r="H16" s="17"/>
      <c r="J16" s="16" t="s">
        <v>36</v>
      </c>
      <c r="K16" s="40">
        <v>0.020099999999999996</v>
      </c>
    </row>
    <row r="17" spans="1:10" ht="12.75" customHeight="1">
      <c r="A17">
        <v>6</v>
      </c>
      <c r="B17" t="s">
        <v>338</v>
      </c>
      <c r="C17" t="s">
        <v>337</v>
      </c>
      <c r="D17" t="s">
        <v>13</v>
      </c>
      <c r="E17" s="36">
        <v>50000000</v>
      </c>
      <c r="F17" s="15">
        <v>480.1615</v>
      </c>
      <c r="G17" s="16">
        <v>0.0745</v>
      </c>
      <c r="H17" s="17">
        <v>41723</v>
      </c>
      <c r="J17" s="16"/>
    </row>
    <row r="18" spans="3:9" ht="12.75" customHeight="1">
      <c r="C18" s="19" t="s">
        <v>54</v>
      </c>
      <c r="D18" s="19"/>
      <c r="E18" s="37"/>
      <c r="F18" s="20">
        <f>SUM(F17:F17)</f>
        <v>480.1615</v>
      </c>
      <c r="G18" s="21">
        <f>SUM(G17:G17)</f>
        <v>0.0745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90</v>
      </c>
      <c r="F20" s="15"/>
      <c r="G20" s="16"/>
      <c r="H20" s="17"/>
    </row>
    <row r="21" spans="3:8" ht="12.75" customHeight="1">
      <c r="C21" s="1" t="s">
        <v>123</v>
      </c>
      <c r="F21" s="15"/>
      <c r="G21" s="16"/>
      <c r="H21" s="17"/>
    </row>
    <row r="22" spans="1:8" ht="12.75" customHeight="1">
      <c r="A22">
        <v>7</v>
      </c>
      <c r="B22" t="s">
        <v>309</v>
      </c>
      <c r="C22" t="s">
        <v>308</v>
      </c>
      <c r="D22" t="s">
        <v>295</v>
      </c>
      <c r="E22" s="36">
        <v>90000000</v>
      </c>
      <c r="F22" s="15">
        <v>952.9632</v>
      </c>
      <c r="G22" s="16">
        <v>0.1479</v>
      </c>
      <c r="H22" s="17">
        <v>41732</v>
      </c>
    </row>
    <row r="23" spans="1:8" ht="12.75" customHeight="1">
      <c r="A23">
        <v>8</v>
      </c>
      <c r="B23" t="s">
        <v>339</v>
      </c>
      <c r="C23" t="s">
        <v>210</v>
      </c>
      <c r="D23" t="s">
        <v>115</v>
      </c>
      <c r="E23" s="36">
        <v>50000000</v>
      </c>
      <c r="F23" s="15">
        <v>661.901</v>
      </c>
      <c r="G23" s="16">
        <v>0.1027</v>
      </c>
      <c r="H23" s="17">
        <v>41729</v>
      </c>
    </row>
    <row r="24" spans="1:8" ht="12.75" customHeight="1">
      <c r="A24">
        <v>9</v>
      </c>
      <c r="B24" t="s">
        <v>132</v>
      </c>
      <c r="C24" t="s">
        <v>68</v>
      </c>
      <c r="D24" t="s">
        <v>115</v>
      </c>
      <c r="E24" s="36">
        <v>62000000</v>
      </c>
      <c r="F24" s="15">
        <v>618.52254</v>
      </c>
      <c r="G24" s="16">
        <v>0.096</v>
      </c>
      <c r="H24" s="17">
        <v>41710</v>
      </c>
    </row>
    <row r="25" spans="1:8" ht="12.75" customHeight="1">
      <c r="A25">
        <v>10</v>
      </c>
      <c r="B25" t="s">
        <v>340</v>
      </c>
      <c r="C25" t="s">
        <v>304</v>
      </c>
      <c r="D25" t="s">
        <v>112</v>
      </c>
      <c r="E25" s="36">
        <v>50000000</v>
      </c>
      <c r="F25" s="15">
        <v>500.8465</v>
      </c>
      <c r="G25" s="16">
        <v>0.07769999999999999</v>
      </c>
      <c r="H25" s="17">
        <v>41732</v>
      </c>
    </row>
    <row r="26" spans="1:8" ht="12.75" customHeight="1">
      <c r="A26">
        <v>11</v>
      </c>
      <c r="B26" t="s">
        <v>341</v>
      </c>
      <c r="C26" t="s">
        <v>242</v>
      </c>
      <c r="D26" t="s">
        <v>115</v>
      </c>
      <c r="E26" s="36">
        <v>50000000</v>
      </c>
      <c r="F26" s="15">
        <v>500.7875</v>
      </c>
      <c r="G26" s="16">
        <v>0.07769999999999999</v>
      </c>
      <c r="H26" s="17">
        <v>41645</v>
      </c>
    </row>
    <row r="27" spans="3:9" ht="12.75" customHeight="1">
      <c r="C27" s="19" t="s">
        <v>54</v>
      </c>
      <c r="D27" s="19"/>
      <c r="E27" s="37"/>
      <c r="F27" s="20">
        <f>SUM(F22:F26)</f>
        <v>3235.02074</v>
      </c>
      <c r="G27" s="21">
        <f>SUM(G22:G26)</f>
        <v>0.502</v>
      </c>
      <c r="H27" s="22"/>
      <c r="I27" s="30"/>
    </row>
    <row r="28" spans="6:8" ht="12.75" customHeight="1">
      <c r="F28" s="15"/>
      <c r="G28" s="16"/>
      <c r="H28" s="17"/>
    </row>
    <row r="29" spans="3:8" ht="12.75" customHeight="1">
      <c r="C29" s="1" t="s">
        <v>94</v>
      </c>
      <c r="F29" s="15">
        <v>14.976428</v>
      </c>
      <c r="G29" s="16">
        <v>0.0023</v>
      </c>
      <c r="H29" s="17"/>
    </row>
    <row r="30" spans="3:9" ht="12.75" customHeight="1">
      <c r="C30" s="19" t="s">
        <v>54</v>
      </c>
      <c r="D30" s="19"/>
      <c r="E30" s="37"/>
      <c r="F30" s="20">
        <f>SUM(F29:F29)</f>
        <v>14.976428</v>
      </c>
      <c r="G30" s="21">
        <f>SUM(G29:G29)</f>
        <v>0.0023</v>
      </c>
      <c r="H30" s="22"/>
      <c r="I30" s="30"/>
    </row>
    <row r="31" spans="6:8" ht="12.75" customHeight="1">
      <c r="F31" s="15"/>
      <c r="G31" s="16"/>
      <c r="H31" s="17"/>
    </row>
    <row r="32" spans="3:8" ht="12.75" customHeight="1">
      <c r="C32" s="1" t="s">
        <v>95</v>
      </c>
      <c r="F32" s="15"/>
      <c r="G32" s="16"/>
      <c r="H32" s="17"/>
    </row>
    <row r="33" spans="3:8" ht="12.75" customHeight="1">
      <c r="C33" s="1" t="s">
        <v>96</v>
      </c>
      <c r="F33" s="15">
        <v>114.202472</v>
      </c>
      <c r="G33" s="16">
        <v>0.0178</v>
      </c>
      <c r="H33" s="17"/>
    </row>
    <row r="34" spans="3:9" ht="12.75" customHeight="1">
      <c r="C34" s="19" t="s">
        <v>54</v>
      </c>
      <c r="D34" s="19"/>
      <c r="E34" s="37"/>
      <c r="F34" s="20">
        <f>SUM(F33:F33)</f>
        <v>114.202472</v>
      </c>
      <c r="G34" s="21">
        <f>SUM(G33:G33)</f>
        <v>0.0178</v>
      </c>
      <c r="H34" s="22"/>
      <c r="I34" s="30"/>
    </row>
    <row r="35" spans="3:9" ht="12.75" customHeight="1">
      <c r="C35" s="23" t="s">
        <v>97</v>
      </c>
      <c r="D35" s="23"/>
      <c r="E35" s="38"/>
      <c r="F35" s="24">
        <f>SUM(F14,F18,F27,F30,F34)</f>
        <v>6442.571345</v>
      </c>
      <c r="G35" s="25">
        <f>SUM(G14,G18,G27,G30,G34)</f>
        <v>1</v>
      </c>
      <c r="H35" s="26"/>
      <c r="I35" s="31"/>
    </row>
    <row r="36" ht="12.75" customHeight="1"/>
    <row r="37" ht="12.75" customHeight="1">
      <c r="C37" s="1" t="s">
        <v>373</v>
      </c>
    </row>
    <row r="38" ht="12.75" customHeight="1">
      <c r="C38" s="1" t="s">
        <v>374</v>
      </c>
    </row>
    <row r="39" ht="12.75" customHeight="1">
      <c r="C39" s="1"/>
    </row>
    <row r="40" ht="12.75" customHeight="1">
      <c r="C40" s="1"/>
    </row>
    <row r="41" spans="3:5" ht="12.75" customHeight="1">
      <c r="C41" s="1" t="s">
        <v>378</v>
      </c>
      <c r="E41"/>
    </row>
    <row r="42" spans="3:5" ht="12.75" customHeight="1">
      <c r="C42" s="2" t="s">
        <v>379</v>
      </c>
      <c r="D42" t="s">
        <v>380</v>
      </c>
      <c r="E42"/>
    </row>
    <row r="43" spans="3:5" ht="12.75" customHeight="1">
      <c r="C43" s="48" t="s">
        <v>476</v>
      </c>
      <c r="E43"/>
    </row>
    <row r="44" spans="3:5" ht="12.75" customHeight="1">
      <c r="C44" t="s">
        <v>471</v>
      </c>
      <c r="D44" s="65">
        <v>1046.6626</v>
      </c>
      <c r="E44"/>
    </row>
    <row r="45" spans="3:5" ht="12.75" customHeight="1">
      <c r="C45" t="s">
        <v>472</v>
      </c>
      <c r="D45" s="65">
        <v>1046.6749</v>
      </c>
      <c r="E45"/>
    </row>
    <row r="46" spans="3:5" ht="12.75" customHeight="1">
      <c r="C46" t="s">
        <v>473</v>
      </c>
      <c r="D46" s="65">
        <v>1047.2362</v>
      </c>
      <c r="E46"/>
    </row>
    <row r="47" spans="3:5" ht="12.75" customHeight="1">
      <c r="C47" s="51" t="s">
        <v>477</v>
      </c>
      <c r="E47"/>
    </row>
    <row r="48" spans="3:6" ht="12.75" customHeight="1">
      <c r="C48" t="s">
        <v>471</v>
      </c>
      <c r="D48" s="65">
        <v>1057.6736</v>
      </c>
      <c r="E48"/>
      <c r="F48" s="137"/>
    </row>
    <row r="49" spans="3:6" ht="12.75" customHeight="1">
      <c r="C49" t="s">
        <v>472</v>
      </c>
      <c r="D49" s="65">
        <v>1057.694</v>
      </c>
      <c r="E49"/>
      <c r="F49" s="137"/>
    </row>
    <row r="50" spans="3:6" ht="12.75" customHeight="1">
      <c r="C50" t="s">
        <v>473</v>
      </c>
      <c r="D50" s="65">
        <v>1058.3432</v>
      </c>
      <c r="E50"/>
      <c r="F50" s="137"/>
    </row>
    <row r="51" ht="12.75" customHeight="1">
      <c r="E51"/>
    </row>
    <row r="52" spans="3:5" ht="12.75" customHeight="1">
      <c r="C52" t="s">
        <v>392</v>
      </c>
      <c r="D52" t="s">
        <v>380</v>
      </c>
      <c r="E52"/>
    </row>
    <row r="53" spans="3:5" ht="12.75" customHeight="1">
      <c r="C53" s="2" t="s">
        <v>411</v>
      </c>
      <c r="D53" t="s">
        <v>380</v>
      </c>
      <c r="E53"/>
    </row>
    <row r="54" spans="3:5" ht="12.75" customHeight="1">
      <c r="C54" t="s">
        <v>394</v>
      </c>
      <c r="D54" t="s">
        <v>380</v>
      </c>
      <c r="E54"/>
    </row>
    <row r="55" spans="3:5" ht="12.75" customHeight="1">
      <c r="C55" t="s">
        <v>395</v>
      </c>
      <c r="D55" s="142" t="s">
        <v>496</v>
      </c>
      <c r="E55"/>
    </row>
    <row r="56" spans="3:5" ht="12.75" customHeight="1">
      <c r="C56" t="s">
        <v>462</v>
      </c>
      <c r="E56"/>
    </row>
    <row r="57" spans="3:5" ht="12.75" customHeight="1">
      <c r="C57" t="s">
        <v>397</v>
      </c>
      <c r="D57" t="s">
        <v>398</v>
      </c>
      <c r="E57" t="s">
        <v>399</v>
      </c>
    </row>
    <row r="58" spans="3:5" ht="12.75" customHeight="1">
      <c r="C58" t="s">
        <v>474</v>
      </c>
      <c r="D58" s="2" t="s">
        <v>380</v>
      </c>
      <c r="E58" s="2" t="s">
        <v>380</v>
      </c>
    </row>
    <row r="59" spans="3:7" ht="12.75" customHeight="1">
      <c r="C59" s="145" t="s">
        <v>401</v>
      </c>
      <c r="D59" s="145"/>
      <c r="E59" s="145"/>
      <c r="F59" s="145"/>
      <c r="G59" s="145"/>
    </row>
    <row r="60" spans="3:5" ht="12.75" customHeight="1">
      <c r="C60" t="s">
        <v>402</v>
      </c>
      <c r="E60"/>
    </row>
    <row r="61" ht="12.75" customHeight="1">
      <c r="E61"/>
    </row>
    <row r="62" ht="12.75" customHeight="1">
      <c r="E62"/>
    </row>
    <row r="63" ht="12.75" customHeight="1">
      <c r="E63"/>
    </row>
    <row r="64" ht="12.75" customHeight="1">
      <c r="E64"/>
    </row>
    <row r="65" ht="12.75">
      <c r="E65"/>
    </row>
  </sheetData>
  <sheetProtection/>
  <mergeCells count="2">
    <mergeCell ref="C1:G1"/>
    <mergeCell ref="C59:G5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4.8515625" style="0" customWidth="1"/>
    <col min="3" max="3" width="36.281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0" customWidth="1"/>
    <col min="12" max="12" width="15.140625" style="28" customWidth="1"/>
  </cols>
  <sheetData>
    <row r="1" spans="1:8" ht="18.75">
      <c r="A1" s="3"/>
      <c r="B1" s="3"/>
      <c r="C1" s="144" t="s">
        <v>342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343</v>
      </c>
      <c r="C9" t="s">
        <v>248</v>
      </c>
      <c r="D9" t="s">
        <v>22</v>
      </c>
      <c r="E9" s="36">
        <v>100000000</v>
      </c>
      <c r="F9" s="15">
        <v>960.852</v>
      </c>
      <c r="G9" s="16">
        <v>0.1628</v>
      </c>
      <c r="H9" s="17">
        <v>41746</v>
      </c>
    </row>
    <row r="10" spans="1:11" ht="12.75" customHeight="1">
      <c r="A10">
        <v>2</v>
      </c>
      <c r="B10" t="s">
        <v>344</v>
      </c>
      <c r="C10" t="s">
        <v>52</v>
      </c>
      <c r="D10" t="s">
        <v>13</v>
      </c>
      <c r="E10" s="36">
        <v>100000000</v>
      </c>
      <c r="F10" s="15">
        <v>960.395</v>
      </c>
      <c r="G10" s="16">
        <v>0.16269999999999998</v>
      </c>
      <c r="H10" s="17">
        <v>41745</v>
      </c>
      <c r="J10" s="18" t="s">
        <v>16</v>
      </c>
      <c r="K10" s="18" t="s">
        <v>17</v>
      </c>
    </row>
    <row r="11" spans="1:11" ht="12.75" customHeight="1">
      <c r="A11">
        <v>3</v>
      </c>
      <c r="B11" t="s">
        <v>345</v>
      </c>
      <c r="C11" t="s">
        <v>109</v>
      </c>
      <c r="D11" t="s">
        <v>22</v>
      </c>
      <c r="E11" s="36">
        <v>80000000</v>
      </c>
      <c r="F11" s="15">
        <v>765.9192</v>
      </c>
      <c r="G11" s="16">
        <v>0.1298</v>
      </c>
      <c r="H11" s="17">
        <v>41747</v>
      </c>
      <c r="J11" s="16" t="s">
        <v>22</v>
      </c>
      <c r="K11" s="16">
        <v>0.8169</v>
      </c>
    </row>
    <row r="12" spans="3:11" ht="12.75" customHeight="1">
      <c r="C12" s="19" t="s">
        <v>54</v>
      </c>
      <c r="D12" s="19"/>
      <c r="E12" s="37"/>
      <c r="F12" s="20">
        <f>SUM(F9:F11)</f>
        <v>2687.1661999999997</v>
      </c>
      <c r="G12" s="21">
        <f>SUM(G9:G11)</f>
        <v>0.45530000000000004</v>
      </c>
      <c r="H12" s="22"/>
      <c r="I12" s="30"/>
      <c r="J12" s="16" t="s">
        <v>13</v>
      </c>
      <c r="K12" s="16">
        <v>0.16269999999999998</v>
      </c>
    </row>
    <row r="13" spans="6:11" ht="12.75" customHeight="1">
      <c r="F13" s="15"/>
      <c r="G13" s="16"/>
      <c r="H13" s="17"/>
      <c r="J13" s="16" t="s">
        <v>115</v>
      </c>
      <c r="K13" s="16">
        <v>0.0169</v>
      </c>
    </row>
    <row r="14" spans="3:11" ht="12.75" customHeight="1">
      <c r="C14" s="1" t="s">
        <v>55</v>
      </c>
      <c r="F14" s="15"/>
      <c r="G14" s="16"/>
      <c r="H14" s="17"/>
      <c r="J14" s="16" t="s">
        <v>27</v>
      </c>
      <c r="K14" s="16">
        <v>0.001</v>
      </c>
    </row>
    <row r="15" spans="1:11" ht="12.75" customHeight="1">
      <c r="A15">
        <v>4</v>
      </c>
      <c r="B15" t="s">
        <v>122</v>
      </c>
      <c r="C15" t="s">
        <v>121</v>
      </c>
      <c r="D15" t="s">
        <v>22</v>
      </c>
      <c r="E15" s="36">
        <v>162500000</v>
      </c>
      <c r="F15" s="15">
        <v>1548.064375</v>
      </c>
      <c r="G15" s="16">
        <v>0.2623</v>
      </c>
      <c r="H15" s="17">
        <v>41758</v>
      </c>
      <c r="J15" s="16" t="s">
        <v>36</v>
      </c>
      <c r="K15" s="16">
        <v>0.0025</v>
      </c>
    </row>
    <row r="16" spans="1:11" ht="12.75" customHeight="1">
      <c r="A16">
        <v>5</v>
      </c>
      <c r="B16" t="s">
        <v>270</v>
      </c>
      <c r="C16" t="s">
        <v>62</v>
      </c>
      <c r="D16" t="s">
        <v>22</v>
      </c>
      <c r="E16" s="36">
        <v>161500000</v>
      </c>
      <c r="F16" s="15">
        <v>1545.95552</v>
      </c>
      <c r="G16" s="16">
        <v>0.262</v>
      </c>
      <c r="H16" s="17">
        <v>41738</v>
      </c>
      <c r="J16" s="16"/>
      <c r="K16" s="16"/>
    </row>
    <row r="17" spans="3:9" ht="12.75" customHeight="1">
      <c r="C17" s="19" t="s">
        <v>54</v>
      </c>
      <c r="D17" s="19"/>
      <c r="E17" s="37"/>
      <c r="F17" s="20">
        <f>SUM(F15:F16)</f>
        <v>3094.019895</v>
      </c>
      <c r="G17" s="21">
        <f>SUM(G15:G16)</f>
        <v>0.5243</v>
      </c>
      <c r="H17" s="22"/>
      <c r="I17" s="30"/>
    </row>
    <row r="18" spans="6:8" ht="12.75" customHeight="1">
      <c r="F18" s="15"/>
      <c r="G18" s="16"/>
      <c r="H18" s="17"/>
    </row>
    <row r="19" spans="3:8" ht="12.75" customHeight="1">
      <c r="C19" s="1" t="s">
        <v>85</v>
      </c>
      <c r="F19" s="15"/>
      <c r="G19" s="16"/>
      <c r="H19" s="17"/>
    </row>
    <row r="20" spans="1:8" ht="12.75" customHeight="1">
      <c r="A20">
        <v>6</v>
      </c>
      <c r="B20" t="s">
        <v>347</v>
      </c>
      <c r="C20" t="s">
        <v>346</v>
      </c>
      <c r="D20" t="s">
        <v>27</v>
      </c>
      <c r="E20" s="36">
        <v>600000</v>
      </c>
      <c r="F20" s="15">
        <v>5.9913</v>
      </c>
      <c r="G20" s="16">
        <v>0.001</v>
      </c>
      <c r="H20" s="17">
        <v>41585</v>
      </c>
    </row>
    <row r="21" spans="3:9" ht="12.75" customHeight="1">
      <c r="C21" s="19" t="s">
        <v>54</v>
      </c>
      <c r="D21" s="19"/>
      <c r="E21" s="37"/>
      <c r="F21" s="20">
        <f>SUM(F20:F20)</f>
        <v>5.9913</v>
      </c>
      <c r="G21" s="21">
        <f>SUM(G20:G20)</f>
        <v>0.001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90</v>
      </c>
      <c r="F23" s="15"/>
      <c r="G23" s="16"/>
      <c r="H23" s="17"/>
    </row>
    <row r="24" spans="3:8" ht="12.75" customHeight="1">
      <c r="C24" s="1" t="s">
        <v>123</v>
      </c>
      <c r="F24" s="15"/>
      <c r="G24" s="16"/>
      <c r="H24" s="17"/>
    </row>
    <row r="25" spans="1:8" ht="12.75" customHeight="1">
      <c r="A25">
        <v>7</v>
      </c>
      <c r="B25" t="s">
        <v>132</v>
      </c>
      <c r="C25" t="s">
        <v>68</v>
      </c>
      <c r="D25" t="s">
        <v>115</v>
      </c>
      <c r="E25" s="36">
        <v>10000000</v>
      </c>
      <c r="F25" s="15">
        <v>99.7617</v>
      </c>
      <c r="G25" s="16">
        <v>0.0169</v>
      </c>
      <c r="H25" s="17">
        <v>41710</v>
      </c>
    </row>
    <row r="26" spans="3:9" ht="12.75" customHeight="1">
      <c r="C26" s="19" t="s">
        <v>54</v>
      </c>
      <c r="D26" s="19"/>
      <c r="E26" s="37"/>
      <c r="F26" s="20">
        <f>SUM(F25:F25)</f>
        <v>99.7617</v>
      </c>
      <c r="G26" s="21">
        <f>SUM(G25:G25)</f>
        <v>0.0169</v>
      </c>
      <c r="H26" s="22"/>
      <c r="I26" s="30"/>
    </row>
    <row r="27" spans="6:8" ht="12.75" customHeight="1">
      <c r="F27" s="15"/>
      <c r="G27" s="16"/>
      <c r="H27" s="17"/>
    </row>
    <row r="28" spans="3:8" ht="12.75" customHeight="1">
      <c r="C28" s="1" t="s">
        <v>94</v>
      </c>
      <c r="F28" s="15">
        <v>10.583476</v>
      </c>
      <c r="G28" s="16">
        <v>0.0018</v>
      </c>
      <c r="H28" s="17"/>
    </row>
    <row r="29" spans="3:9" ht="12.75" customHeight="1">
      <c r="C29" s="19" t="s">
        <v>54</v>
      </c>
      <c r="D29" s="19"/>
      <c r="E29" s="37"/>
      <c r="F29" s="20">
        <f>SUM(F28:F28)</f>
        <v>10.583476</v>
      </c>
      <c r="G29" s="21">
        <f>SUM(G28:G28)</f>
        <v>0.0018</v>
      </c>
      <c r="H29" s="22"/>
      <c r="I29" s="30"/>
    </row>
    <row r="30" spans="6:8" ht="12.75" customHeight="1">
      <c r="F30" s="15"/>
      <c r="G30" s="16"/>
      <c r="H30" s="17"/>
    </row>
    <row r="31" spans="3:8" ht="12.75" customHeight="1">
      <c r="C31" s="1" t="s">
        <v>95</v>
      </c>
      <c r="F31" s="15"/>
      <c r="G31" s="16"/>
      <c r="H31" s="17"/>
    </row>
    <row r="32" spans="3:8" ht="12.75" customHeight="1">
      <c r="C32" s="1" t="s">
        <v>96</v>
      </c>
      <c r="F32" s="15">
        <v>4.071568</v>
      </c>
      <c r="G32" s="16">
        <v>0.0007000000000000001</v>
      </c>
      <c r="H32" s="17"/>
    </row>
    <row r="33" spans="3:9" ht="12.75" customHeight="1">
      <c r="C33" s="19" t="s">
        <v>54</v>
      </c>
      <c r="D33" s="19"/>
      <c r="E33" s="37"/>
      <c r="F33" s="20">
        <f>SUM(F32:F32)</f>
        <v>4.071568</v>
      </c>
      <c r="G33" s="21">
        <f>SUM(G32:G32)</f>
        <v>0.0007000000000000001</v>
      </c>
      <c r="H33" s="22"/>
      <c r="I33" s="30"/>
    </row>
    <row r="34" spans="3:9" ht="12.75" customHeight="1">
      <c r="C34" s="23" t="s">
        <v>97</v>
      </c>
      <c r="D34" s="23"/>
      <c r="E34" s="38"/>
      <c r="F34" s="24">
        <f>SUM(F12,F17,F21,F26,F29,F33)</f>
        <v>5901.594138999999</v>
      </c>
      <c r="G34" s="25">
        <f>SUM(G12,G17,G21,G26,G29,G33)</f>
        <v>1</v>
      </c>
      <c r="H34" s="26"/>
      <c r="I34" s="31"/>
    </row>
    <row r="35" ht="12.75" customHeight="1"/>
    <row r="36" ht="12.75" customHeight="1">
      <c r="C36" s="1" t="s">
        <v>373</v>
      </c>
    </row>
    <row r="37" ht="12.75" customHeight="1">
      <c r="C37" s="1" t="s">
        <v>374</v>
      </c>
    </row>
    <row r="38" ht="12.75" customHeight="1">
      <c r="C38" s="1"/>
    </row>
    <row r="39" ht="12.75" customHeight="1">
      <c r="C39" s="1"/>
    </row>
    <row r="40" spans="3:11" ht="12.75" customHeight="1">
      <c r="C40" s="1" t="s">
        <v>378</v>
      </c>
      <c r="E40"/>
      <c r="K40" s="40"/>
    </row>
    <row r="41" spans="3:11" ht="12.75" customHeight="1">
      <c r="C41" s="2" t="s">
        <v>379</v>
      </c>
      <c r="D41" t="s">
        <v>380</v>
      </c>
      <c r="E41"/>
      <c r="K41" s="40"/>
    </row>
    <row r="42" spans="3:11" ht="12.75" customHeight="1">
      <c r="C42" s="48" t="s">
        <v>476</v>
      </c>
      <c r="E42"/>
      <c r="K42" s="40"/>
    </row>
    <row r="43" spans="3:11" ht="12.75" customHeight="1">
      <c r="C43" t="s">
        <v>471</v>
      </c>
      <c r="D43" s="65">
        <v>1029.1537</v>
      </c>
      <c r="E43"/>
      <c r="K43" s="40"/>
    </row>
    <row r="44" spans="3:11" ht="12.75" customHeight="1">
      <c r="C44" t="s">
        <v>472</v>
      </c>
      <c r="D44" s="65">
        <v>1029.2129</v>
      </c>
      <c r="E44"/>
      <c r="K44" s="40"/>
    </row>
    <row r="45" spans="3:11" ht="12.75" customHeight="1">
      <c r="C45" t="s">
        <v>473</v>
      </c>
      <c r="D45" s="65">
        <v>1029.5993</v>
      </c>
      <c r="E45"/>
      <c r="K45" s="40"/>
    </row>
    <row r="46" spans="3:11" ht="12.75" customHeight="1">
      <c r="C46" s="51" t="s">
        <v>477</v>
      </c>
      <c r="E46"/>
      <c r="K46" s="40"/>
    </row>
    <row r="47" spans="3:11" ht="12.75" customHeight="1">
      <c r="C47" t="s">
        <v>471</v>
      </c>
      <c r="D47" s="65">
        <v>1041.0767</v>
      </c>
      <c r="E47"/>
      <c r="K47" s="40"/>
    </row>
    <row r="48" spans="3:11" ht="12.75" customHeight="1">
      <c r="C48" t="s">
        <v>472</v>
      </c>
      <c r="D48" s="65">
        <v>1041.1429</v>
      </c>
      <c r="E48"/>
      <c r="K48" s="40"/>
    </row>
    <row r="49" spans="3:11" ht="12.75" customHeight="1">
      <c r="C49" t="s">
        <v>473</v>
      </c>
      <c r="D49" s="65">
        <v>1041.616</v>
      </c>
      <c r="E49"/>
      <c r="K49" s="40"/>
    </row>
    <row r="50" spans="5:11" ht="12.75" customHeight="1">
      <c r="E50"/>
      <c r="K50" s="40"/>
    </row>
    <row r="51" spans="3:11" ht="12.75" customHeight="1">
      <c r="C51" t="s">
        <v>392</v>
      </c>
      <c r="D51" t="s">
        <v>380</v>
      </c>
      <c r="E51"/>
      <c r="K51" s="40"/>
    </row>
    <row r="52" spans="3:11" ht="12.75" customHeight="1">
      <c r="C52" t="s">
        <v>411</v>
      </c>
      <c r="D52" t="s">
        <v>380</v>
      </c>
      <c r="E52"/>
      <c r="K52" s="40"/>
    </row>
    <row r="53" spans="3:11" ht="12.75" customHeight="1">
      <c r="C53" t="s">
        <v>394</v>
      </c>
      <c r="D53" t="s">
        <v>380</v>
      </c>
      <c r="E53"/>
      <c r="K53" s="40"/>
    </row>
    <row r="54" spans="3:11" ht="12.75" customHeight="1">
      <c r="C54" t="s">
        <v>395</v>
      </c>
      <c r="D54" s="142" t="s">
        <v>497</v>
      </c>
      <c r="E54"/>
      <c r="K54" s="40"/>
    </row>
    <row r="55" spans="3:11" ht="12.75" customHeight="1">
      <c r="C55" t="s">
        <v>462</v>
      </c>
      <c r="E55"/>
      <c r="K55" s="40"/>
    </row>
    <row r="56" spans="3:11" ht="12.75" customHeight="1">
      <c r="C56" t="s">
        <v>397</v>
      </c>
      <c r="D56" t="s">
        <v>398</v>
      </c>
      <c r="E56" t="s">
        <v>399</v>
      </c>
      <c r="K56" s="40"/>
    </row>
    <row r="57" spans="3:11" ht="12.75" customHeight="1">
      <c r="C57" t="s">
        <v>474</v>
      </c>
      <c r="D57" s="2" t="s">
        <v>380</v>
      </c>
      <c r="E57" s="2" t="s">
        <v>380</v>
      </c>
      <c r="K57" s="40"/>
    </row>
    <row r="58" spans="3:11" ht="12.75" customHeight="1">
      <c r="C58" s="145" t="s">
        <v>401</v>
      </c>
      <c r="D58" s="145"/>
      <c r="E58" s="145"/>
      <c r="F58" s="145"/>
      <c r="G58" s="145"/>
      <c r="K58" s="40"/>
    </row>
    <row r="59" spans="5:11" ht="12.75" customHeight="1">
      <c r="E59"/>
      <c r="K59" s="40"/>
    </row>
    <row r="60" spans="3:11" ht="12.75" customHeight="1">
      <c r="C60" t="s">
        <v>402</v>
      </c>
      <c r="E60"/>
      <c r="K60" s="40"/>
    </row>
    <row r="61" spans="5:11" ht="12.75" customHeight="1">
      <c r="E61"/>
      <c r="K61" s="40"/>
    </row>
    <row r="62" ht="12.75" customHeight="1">
      <c r="K62" s="40"/>
    </row>
    <row r="63" ht="12.75">
      <c r="K63" s="40"/>
    </row>
    <row r="64" ht="12.75">
      <c r="K64" s="40"/>
    </row>
    <row r="65" ht="12.75">
      <c r="K65" s="40"/>
    </row>
  </sheetData>
  <sheetProtection/>
  <mergeCells count="2">
    <mergeCell ref="C1:G1"/>
    <mergeCell ref="C58:G5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4.140625" style="0" customWidth="1"/>
    <col min="3" max="3" width="36.00390625" style="0" customWidth="1"/>
    <col min="4" max="5" width="15.57421875" style="0" customWidth="1"/>
    <col min="6" max="6" width="16.71093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421875" style="28" customWidth="1"/>
  </cols>
  <sheetData>
    <row r="1" spans="1:8" ht="18.75">
      <c r="A1" s="3"/>
      <c r="B1" s="3"/>
      <c r="C1" s="144" t="s">
        <v>348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3"/>
    </row>
    <row r="3" spans="1:8" ht="15.75" customHeight="1">
      <c r="A3" s="9"/>
      <c r="B3" s="9"/>
      <c r="C3" s="10"/>
      <c r="D3" s="4"/>
      <c r="E3" s="4"/>
      <c r="F3" s="7"/>
      <c r="G3" s="8"/>
      <c r="H3" s="33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12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349</v>
      </c>
      <c r="C9" t="s">
        <v>332</v>
      </c>
      <c r="D9" t="s">
        <v>13</v>
      </c>
      <c r="E9" s="36">
        <v>150000000</v>
      </c>
      <c r="F9" s="15">
        <v>1449.759</v>
      </c>
      <c r="G9" s="16">
        <v>0.21109999999999998</v>
      </c>
      <c r="H9" s="17">
        <v>41719</v>
      </c>
    </row>
    <row r="10" spans="1:11" ht="12.75" customHeight="1">
      <c r="A10">
        <v>2</v>
      </c>
      <c r="B10" t="s">
        <v>351</v>
      </c>
      <c r="C10" t="s">
        <v>350</v>
      </c>
      <c r="D10" t="s">
        <v>22</v>
      </c>
      <c r="E10" s="36">
        <v>150000000</v>
      </c>
      <c r="F10" s="15">
        <v>1406.115</v>
      </c>
      <c r="G10" s="16">
        <v>0.2048</v>
      </c>
      <c r="H10" s="17">
        <v>41855</v>
      </c>
      <c r="J10" s="18" t="s">
        <v>16</v>
      </c>
      <c r="K10" s="41" t="s">
        <v>17</v>
      </c>
    </row>
    <row r="11" spans="1:11" ht="12.75" customHeight="1">
      <c r="A11">
        <v>3</v>
      </c>
      <c r="B11" t="s">
        <v>266</v>
      </c>
      <c r="C11" t="s">
        <v>265</v>
      </c>
      <c r="D11" t="s">
        <v>13</v>
      </c>
      <c r="E11" s="36">
        <v>108000000</v>
      </c>
      <c r="F11" s="15">
        <v>1011.88548</v>
      </c>
      <c r="G11" s="16">
        <v>0.1474</v>
      </c>
      <c r="H11" s="17">
        <v>41856</v>
      </c>
      <c r="J11" s="16" t="s">
        <v>13</v>
      </c>
      <c r="K11" s="40">
        <v>0.6313</v>
      </c>
    </row>
    <row r="12" spans="1:11" ht="12.75" customHeight="1">
      <c r="A12">
        <v>4</v>
      </c>
      <c r="B12" t="s">
        <v>352</v>
      </c>
      <c r="C12" t="s">
        <v>19</v>
      </c>
      <c r="D12" t="s">
        <v>13</v>
      </c>
      <c r="E12" s="36">
        <v>100000000</v>
      </c>
      <c r="F12" s="15">
        <v>936.928</v>
      </c>
      <c r="G12" s="16">
        <v>0.1364</v>
      </c>
      <c r="H12" s="17">
        <v>41855</v>
      </c>
      <c r="J12" s="16" t="s">
        <v>22</v>
      </c>
      <c r="K12" s="40">
        <v>0.34049999999999997</v>
      </c>
    </row>
    <row r="13" spans="1:11" ht="12.75" customHeight="1">
      <c r="A13">
        <v>5</v>
      </c>
      <c r="B13" t="s">
        <v>353</v>
      </c>
      <c r="C13" t="s">
        <v>32</v>
      </c>
      <c r="D13" t="s">
        <v>13</v>
      </c>
      <c r="E13" s="36">
        <v>100000000</v>
      </c>
      <c r="F13" s="15">
        <v>936.364</v>
      </c>
      <c r="G13" s="16">
        <v>0.1364</v>
      </c>
      <c r="H13" s="17">
        <v>41855</v>
      </c>
      <c r="J13" s="16" t="s">
        <v>25</v>
      </c>
      <c r="K13" s="40">
        <v>0.0279</v>
      </c>
    </row>
    <row r="14" spans="1:11" ht="12.75" customHeight="1">
      <c r="A14">
        <v>6</v>
      </c>
      <c r="B14" t="s">
        <v>355</v>
      </c>
      <c r="C14" t="s">
        <v>354</v>
      </c>
      <c r="D14" t="s">
        <v>22</v>
      </c>
      <c r="E14" s="36">
        <v>100000000</v>
      </c>
      <c r="F14" s="15">
        <v>932.01</v>
      </c>
      <c r="G14" s="16">
        <v>0.13570000000000002</v>
      </c>
      <c r="H14" s="17">
        <v>41856</v>
      </c>
      <c r="J14" s="16" t="s">
        <v>36</v>
      </c>
      <c r="K14" s="40">
        <v>0.0003</v>
      </c>
    </row>
    <row r="15" spans="1:10" ht="12.75" customHeight="1">
      <c r="A15">
        <v>7</v>
      </c>
      <c r="B15" t="s">
        <v>105</v>
      </c>
      <c r="C15" t="s">
        <v>24</v>
      </c>
      <c r="D15" t="s">
        <v>25</v>
      </c>
      <c r="E15" s="36">
        <v>20000000</v>
      </c>
      <c r="F15" s="15">
        <v>191.4558</v>
      </c>
      <c r="G15" s="16">
        <v>0.0279</v>
      </c>
      <c r="H15" s="17">
        <v>41765</v>
      </c>
      <c r="J15" s="16"/>
    </row>
    <row r="16" spans="3:9" ht="12.75" customHeight="1">
      <c r="C16" s="19" t="s">
        <v>54</v>
      </c>
      <c r="D16" s="19"/>
      <c r="E16" s="19"/>
      <c r="F16" s="20">
        <f>SUM(F9:F15)</f>
        <v>6864.51728</v>
      </c>
      <c r="G16" s="21">
        <f>SUM(G9:G15)</f>
        <v>0.9997</v>
      </c>
      <c r="H16" s="22"/>
      <c r="I16" s="30"/>
    </row>
    <row r="17" spans="6:8" ht="12.75" customHeight="1">
      <c r="F17" s="15"/>
      <c r="G17" s="16"/>
      <c r="H17" s="17"/>
    </row>
    <row r="18" spans="3:8" ht="12.75" customHeight="1">
      <c r="C18" s="1" t="s">
        <v>94</v>
      </c>
      <c r="F18" s="15">
        <v>4.089025</v>
      </c>
      <c r="G18" s="16">
        <v>0.0006</v>
      </c>
      <c r="H18" s="17"/>
    </row>
    <row r="19" spans="3:9" ht="12.75" customHeight="1">
      <c r="C19" s="19" t="s">
        <v>54</v>
      </c>
      <c r="D19" s="19"/>
      <c r="E19" s="19"/>
      <c r="F19" s="20">
        <f>SUM(F18:F18)</f>
        <v>4.089025</v>
      </c>
      <c r="G19" s="21">
        <f>SUM(G18:G18)</f>
        <v>0.0006</v>
      </c>
      <c r="H19" s="22"/>
      <c r="I19" s="30"/>
    </row>
    <row r="20" spans="6:8" ht="12.75" customHeight="1">
      <c r="F20" s="15"/>
      <c r="G20" s="16"/>
      <c r="H20" s="17"/>
    </row>
    <row r="21" spans="3:8" ht="12.75" customHeight="1">
      <c r="C21" s="1" t="s">
        <v>95</v>
      </c>
      <c r="F21" s="15"/>
      <c r="G21" s="16"/>
      <c r="H21" s="17"/>
    </row>
    <row r="22" spans="3:8" ht="12.75" customHeight="1">
      <c r="C22" s="1" t="s">
        <v>96</v>
      </c>
      <c r="F22" s="15">
        <v>-1.977114</v>
      </c>
      <c r="G22" s="16">
        <v>-0.0003</v>
      </c>
      <c r="H22" s="17"/>
    </row>
    <row r="23" spans="3:9" ht="12.75" customHeight="1">
      <c r="C23" s="19" t="s">
        <v>54</v>
      </c>
      <c r="D23" s="19"/>
      <c r="E23" s="19"/>
      <c r="F23" s="20">
        <f>SUM(F22:F22)</f>
        <v>-1.977114</v>
      </c>
      <c r="G23" s="21">
        <f>SUM(G22:G22)</f>
        <v>-0.0003</v>
      </c>
      <c r="H23" s="22"/>
      <c r="I23" s="30"/>
    </row>
    <row r="24" spans="3:9" ht="12.75" customHeight="1">
      <c r="C24" s="23" t="s">
        <v>97</v>
      </c>
      <c r="D24" s="23"/>
      <c r="E24" s="23"/>
      <c r="F24" s="24">
        <f>SUM(F16,F19,F23)</f>
        <v>6866.629191</v>
      </c>
      <c r="G24" s="25">
        <f>SUM(G16,G19,G23)</f>
        <v>1</v>
      </c>
      <c r="H24" s="26"/>
      <c r="I24" s="31"/>
    </row>
    <row r="25" ht="12.75" customHeight="1"/>
    <row r="26" ht="12.75" customHeight="1">
      <c r="C26" s="1" t="s">
        <v>373</v>
      </c>
    </row>
    <row r="27" ht="12.75" customHeight="1">
      <c r="C27" s="1" t="s">
        <v>374</v>
      </c>
    </row>
    <row r="28" ht="12.75" customHeight="1">
      <c r="C28" s="1"/>
    </row>
    <row r="29" ht="12.75" customHeight="1">
      <c r="C29" s="1"/>
    </row>
    <row r="30" ht="12.75" customHeight="1">
      <c r="C30" s="1" t="s">
        <v>378</v>
      </c>
    </row>
    <row r="31" spans="3:4" ht="12.75" customHeight="1">
      <c r="C31" s="2" t="s">
        <v>379</v>
      </c>
      <c r="D31" t="s">
        <v>380</v>
      </c>
    </row>
    <row r="32" ht="12.75" customHeight="1">
      <c r="C32" s="48" t="s">
        <v>476</v>
      </c>
    </row>
    <row r="33" spans="3:4" ht="12.75" customHeight="1">
      <c r="C33" t="s">
        <v>471</v>
      </c>
      <c r="D33" s="65">
        <v>1017.8198</v>
      </c>
    </row>
    <row r="34" spans="3:4" ht="12.75" customHeight="1">
      <c r="C34" t="s">
        <v>472</v>
      </c>
      <c r="D34" s="65">
        <v>1017.8199</v>
      </c>
    </row>
    <row r="35" spans="3:4" ht="12.75" customHeight="1">
      <c r="C35" t="s">
        <v>473</v>
      </c>
      <c r="D35" s="65">
        <v>1018.2452</v>
      </c>
    </row>
    <row r="36" ht="12.75" customHeight="1">
      <c r="C36" s="51" t="s">
        <v>477</v>
      </c>
    </row>
    <row r="37" spans="3:4" ht="12.75" customHeight="1">
      <c r="C37" t="s">
        <v>471</v>
      </c>
      <c r="D37" s="65">
        <v>1028.8829</v>
      </c>
    </row>
    <row r="38" spans="3:4" ht="12.75" customHeight="1">
      <c r="C38" t="s">
        <v>472</v>
      </c>
      <c r="D38" s="65">
        <v>1028.883</v>
      </c>
    </row>
    <row r="39" spans="3:4" ht="12.75" customHeight="1">
      <c r="C39" t="s">
        <v>473</v>
      </c>
      <c r="D39" s="65">
        <v>1029.5315</v>
      </c>
    </row>
    <row r="40" ht="12.75" customHeight="1"/>
    <row r="41" spans="3:4" ht="12.75" customHeight="1">
      <c r="C41" t="s">
        <v>392</v>
      </c>
      <c r="D41" t="s">
        <v>380</v>
      </c>
    </row>
    <row r="42" spans="3:4" ht="12.75" customHeight="1">
      <c r="C42" t="s">
        <v>411</v>
      </c>
      <c r="D42" t="s">
        <v>380</v>
      </c>
    </row>
    <row r="43" spans="3:4" ht="12.75" customHeight="1">
      <c r="C43" t="s">
        <v>394</v>
      </c>
      <c r="D43" t="s">
        <v>380</v>
      </c>
    </row>
    <row r="44" spans="3:4" ht="12.75" customHeight="1">
      <c r="C44" t="s">
        <v>395</v>
      </c>
      <c r="D44" s="142" t="s">
        <v>498</v>
      </c>
    </row>
    <row r="45" ht="12.75" customHeight="1">
      <c r="C45" t="s">
        <v>462</v>
      </c>
    </row>
    <row r="46" spans="3:5" ht="12.75" customHeight="1">
      <c r="C46" t="s">
        <v>397</v>
      </c>
      <c r="D46" t="s">
        <v>398</v>
      </c>
      <c r="E46" t="s">
        <v>399</v>
      </c>
    </row>
    <row r="47" spans="3:5" ht="12.75" customHeight="1">
      <c r="C47" t="s">
        <v>474</v>
      </c>
      <c r="D47" s="2" t="s">
        <v>380</v>
      </c>
      <c r="E47" s="2" t="s">
        <v>380</v>
      </c>
    </row>
    <row r="48" spans="3:7" ht="12.75" customHeight="1">
      <c r="C48" s="145" t="s">
        <v>401</v>
      </c>
      <c r="D48" s="145"/>
      <c r="E48" s="145"/>
      <c r="F48" s="145"/>
      <c r="G48" s="145"/>
    </row>
    <row r="49" ht="12.75" customHeight="1"/>
    <row r="50" ht="12.75" customHeight="1">
      <c r="C50" t="s">
        <v>402</v>
      </c>
    </row>
    <row r="51" ht="12.75" customHeight="1"/>
  </sheetData>
  <sheetProtection/>
  <mergeCells count="2">
    <mergeCell ref="C1:G1"/>
    <mergeCell ref="C48:G4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3.421875" style="0" customWidth="1"/>
    <col min="3" max="3" width="29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44" t="s">
        <v>356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266</v>
      </c>
      <c r="C9" t="s">
        <v>265</v>
      </c>
      <c r="D9" t="s">
        <v>13</v>
      </c>
      <c r="E9" s="36">
        <v>87000000</v>
      </c>
      <c r="F9" s="15">
        <v>815.12997</v>
      </c>
      <c r="G9" s="16">
        <v>0.2999</v>
      </c>
      <c r="H9" s="17">
        <v>41856</v>
      </c>
    </row>
    <row r="10" spans="1:11" ht="12.75" customHeight="1">
      <c r="A10">
        <v>2</v>
      </c>
      <c r="B10" t="s">
        <v>357</v>
      </c>
      <c r="C10" t="s">
        <v>220</v>
      </c>
      <c r="D10" t="s">
        <v>13</v>
      </c>
      <c r="E10" s="36">
        <v>50000000</v>
      </c>
      <c r="F10" s="15">
        <v>468.438</v>
      </c>
      <c r="G10" s="16">
        <v>0.1723</v>
      </c>
      <c r="H10" s="17">
        <v>41862</v>
      </c>
      <c r="J10" s="18" t="s">
        <v>16</v>
      </c>
      <c r="K10" s="41" t="s">
        <v>17</v>
      </c>
    </row>
    <row r="11" spans="1:11" ht="12.75" customHeight="1">
      <c r="A11">
        <v>3</v>
      </c>
      <c r="B11" t="s">
        <v>358</v>
      </c>
      <c r="C11" t="s">
        <v>52</v>
      </c>
      <c r="D11" t="s">
        <v>13</v>
      </c>
      <c r="E11" s="36">
        <v>50000000</v>
      </c>
      <c r="F11" s="15">
        <v>468.404</v>
      </c>
      <c r="G11" s="16">
        <v>0.1723</v>
      </c>
      <c r="H11" s="17">
        <v>41862</v>
      </c>
      <c r="J11" s="16" t="s">
        <v>13</v>
      </c>
      <c r="K11" s="40">
        <v>0.9890000000000001</v>
      </c>
    </row>
    <row r="12" spans="1:11" ht="12.75" customHeight="1">
      <c r="A12">
        <v>4</v>
      </c>
      <c r="B12" t="s">
        <v>359</v>
      </c>
      <c r="C12" t="s">
        <v>72</v>
      </c>
      <c r="D12" t="s">
        <v>13</v>
      </c>
      <c r="E12" s="36">
        <v>50000000</v>
      </c>
      <c r="F12" s="15">
        <v>468.3335</v>
      </c>
      <c r="G12" s="16">
        <v>0.1723</v>
      </c>
      <c r="H12" s="17">
        <v>41863</v>
      </c>
      <c r="J12" s="16" t="s">
        <v>36</v>
      </c>
      <c r="K12" s="40">
        <v>0.011000000000000001</v>
      </c>
    </row>
    <row r="13" spans="1:10" ht="12.75" customHeight="1">
      <c r="A13">
        <v>5</v>
      </c>
      <c r="B13" t="s">
        <v>360</v>
      </c>
      <c r="C13" t="s">
        <v>103</v>
      </c>
      <c r="D13" t="s">
        <v>13</v>
      </c>
      <c r="E13" s="36">
        <v>50000000</v>
      </c>
      <c r="F13" s="15">
        <v>468.18</v>
      </c>
      <c r="G13" s="16">
        <v>0.1722</v>
      </c>
      <c r="H13" s="17">
        <v>41863</v>
      </c>
      <c r="J13" s="16"/>
    </row>
    <row r="14" spans="3:9" ht="12.75" customHeight="1">
      <c r="C14" s="19" t="s">
        <v>54</v>
      </c>
      <c r="D14" s="19"/>
      <c r="E14" s="37"/>
      <c r="F14" s="20">
        <f>SUM(F9:F13)</f>
        <v>2688.48547</v>
      </c>
      <c r="G14" s="21">
        <f>SUM(G9:G13)</f>
        <v>0.9890000000000001</v>
      </c>
      <c r="H14" s="22"/>
      <c r="I14" s="30"/>
    </row>
    <row r="15" spans="6:8" ht="12.75" customHeight="1">
      <c r="F15" s="15"/>
      <c r="G15" s="16"/>
      <c r="H15" s="17"/>
    </row>
    <row r="16" spans="3:8" ht="12.75" customHeight="1">
      <c r="C16" s="1" t="s">
        <v>94</v>
      </c>
      <c r="F16" s="15">
        <v>30.472733</v>
      </c>
      <c r="G16" s="16">
        <v>0.011200000000000002</v>
      </c>
      <c r="H16" s="17"/>
    </row>
    <row r="17" spans="3:9" ht="12.75" customHeight="1">
      <c r="C17" s="19" t="s">
        <v>54</v>
      </c>
      <c r="D17" s="19"/>
      <c r="E17" s="37"/>
      <c r="F17" s="20">
        <f>SUM(F16:F16)</f>
        <v>30.472733</v>
      </c>
      <c r="G17" s="21">
        <f>SUM(G16:G16)</f>
        <v>0.011200000000000002</v>
      </c>
      <c r="H17" s="22"/>
      <c r="I17" s="30"/>
    </row>
    <row r="18" spans="6:8" ht="12.75" customHeight="1">
      <c r="F18" s="15"/>
      <c r="G18" s="16"/>
      <c r="H18" s="17"/>
    </row>
    <row r="19" spans="3:8" ht="12.75" customHeight="1">
      <c r="C19" s="1" t="s">
        <v>95</v>
      </c>
      <c r="F19" s="15"/>
      <c r="G19" s="16"/>
      <c r="H19" s="17"/>
    </row>
    <row r="20" spans="3:8" ht="12.75" customHeight="1">
      <c r="C20" s="1" t="s">
        <v>96</v>
      </c>
      <c r="F20" s="15">
        <v>-0.757952</v>
      </c>
      <c r="G20" s="16">
        <v>-0.0002</v>
      </c>
      <c r="H20" s="17"/>
    </row>
    <row r="21" spans="3:9" ht="12.75" customHeight="1">
      <c r="C21" s="19" t="s">
        <v>54</v>
      </c>
      <c r="D21" s="19"/>
      <c r="E21" s="37"/>
      <c r="F21" s="20">
        <f>SUM(F20:F20)</f>
        <v>-0.757952</v>
      </c>
      <c r="G21" s="21">
        <f>SUM(G20:G20)</f>
        <v>-0.0002</v>
      </c>
      <c r="H21" s="22"/>
      <c r="I21" s="30"/>
    </row>
    <row r="22" spans="3:9" ht="12.75" customHeight="1">
      <c r="C22" s="23" t="s">
        <v>97</v>
      </c>
      <c r="D22" s="23"/>
      <c r="E22" s="38"/>
      <c r="F22" s="24">
        <f>SUM(F14,F17,F21)</f>
        <v>2718.200251</v>
      </c>
      <c r="G22" s="25">
        <f>SUM(G14,G17,G21)</f>
        <v>1.0000000000000002</v>
      </c>
      <c r="H22" s="26"/>
      <c r="I22" s="31"/>
    </row>
    <row r="23" ht="12.75" customHeight="1"/>
    <row r="24" ht="12.75" customHeight="1">
      <c r="C24" s="1" t="s">
        <v>373</v>
      </c>
    </row>
    <row r="25" ht="12.75" customHeight="1">
      <c r="C25" s="1" t="s">
        <v>374</v>
      </c>
    </row>
    <row r="26" ht="12.75" customHeight="1">
      <c r="C26" s="1"/>
    </row>
    <row r="27" ht="12.75" customHeight="1">
      <c r="C27" s="1"/>
    </row>
    <row r="28" spans="3:5" ht="12.75" customHeight="1">
      <c r="C28" s="1" t="s">
        <v>378</v>
      </c>
      <c r="E28"/>
    </row>
    <row r="29" spans="3:5" ht="12.75" customHeight="1">
      <c r="C29" s="2" t="s">
        <v>379</v>
      </c>
      <c r="D29" t="s">
        <v>380</v>
      </c>
      <c r="E29"/>
    </row>
    <row r="30" spans="3:5" ht="12.75" customHeight="1">
      <c r="C30" s="48" t="s">
        <v>476</v>
      </c>
      <c r="E30"/>
    </row>
    <row r="31" spans="3:5" ht="12.75" customHeight="1">
      <c r="C31" t="s">
        <v>471</v>
      </c>
      <c r="D31" s="65">
        <v>1020.0811</v>
      </c>
      <c r="E31"/>
    </row>
    <row r="32" spans="3:5" ht="12.75" customHeight="1">
      <c r="C32" t="s">
        <v>473</v>
      </c>
      <c r="D32" s="65">
        <v>1020.1565</v>
      </c>
      <c r="E32"/>
    </row>
    <row r="33" spans="3:5" ht="12.75" customHeight="1">
      <c r="C33" s="51" t="s">
        <v>477</v>
      </c>
      <c r="E33"/>
    </row>
    <row r="34" spans="3:5" ht="12.75" customHeight="1">
      <c r="C34" t="s">
        <v>471</v>
      </c>
      <c r="D34" s="65">
        <v>1031.305</v>
      </c>
      <c r="E34"/>
    </row>
    <row r="35" spans="3:5" ht="12.75" customHeight="1">
      <c r="C35" t="s">
        <v>473</v>
      </c>
      <c r="D35" s="65">
        <v>1031.425</v>
      </c>
      <c r="E35"/>
    </row>
    <row r="36" spans="3:5" ht="12.75" customHeight="1">
      <c r="C36" t="s">
        <v>392</v>
      </c>
      <c r="D36" t="s">
        <v>380</v>
      </c>
      <c r="E36"/>
    </row>
    <row r="37" spans="3:5" ht="12.75" customHeight="1">
      <c r="C37" t="s">
        <v>411</v>
      </c>
      <c r="D37" t="s">
        <v>380</v>
      </c>
      <c r="E37"/>
    </row>
    <row r="38" spans="3:5" ht="12.75" customHeight="1">
      <c r="C38" t="s">
        <v>394</v>
      </c>
      <c r="D38" t="s">
        <v>380</v>
      </c>
      <c r="E38"/>
    </row>
    <row r="39" spans="3:5" ht="12.75" customHeight="1">
      <c r="C39" t="s">
        <v>395</v>
      </c>
      <c r="D39" s="142" t="s">
        <v>499</v>
      </c>
      <c r="E39"/>
    </row>
    <row r="40" spans="3:5" ht="12.75" customHeight="1">
      <c r="C40" t="s">
        <v>462</v>
      </c>
      <c r="E40"/>
    </row>
    <row r="41" spans="3:5" ht="12.75" customHeight="1">
      <c r="C41" t="s">
        <v>397</v>
      </c>
      <c r="D41" t="s">
        <v>398</v>
      </c>
      <c r="E41" t="s">
        <v>399</v>
      </c>
    </row>
    <row r="42" spans="3:5" ht="12.75" customHeight="1">
      <c r="C42" t="s">
        <v>474</v>
      </c>
      <c r="D42" s="2" t="s">
        <v>380</v>
      </c>
      <c r="E42" s="2" t="s">
        <v>380</v>
      </c>
    </row>
    <row r="43" spans="3:7" ht="12.75" customHeight="1">
      <c r="C43" s="145" t="s">
        <v>401</v>
      </c>
      <c r="D43" s="145"/>
      <c r="E43" s="145"/>
      <c r="F43" s="145"/>
      <c r="G43" s="145"/>
    </row>
    <row r="44" ht="12.75" customHeight="1">
      <c r="E44"/>
    </row>
    <row r="45" spans="3:5" ht="12.75" customHeight="1">
      <c r="C45" t="s">
        <v>402</v>
      </c>
      <c r="E45"/>
    </row>
    <row r="46" ht="12.75" customHeight="1">
      <c r="E46"/>
    </row>
    <row r="47" ht="12.75" customHeight="1"/>
    <row r="50" ht="12.75">
      <c r="E50"/>
    </row>
    <row r="51" ht="12.75">
      <c r="E51"/>
    </row>
    <row r="52" ht="12.75">
      <c r="E52"/>
    </row>
    <row r="53" ht="12.75">
      <c r="E53"/>
    </row>
  </sheetData>
  <sheetProtection/>
  <mergeCells count="2">
    <mergeCell ref="C1:G1"/>
    <mergeCell ref="C43:G4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35.57421875" style="0" customWidth="1"/>
    <col min="4" max="4" width="15.57421875" style="0" customWidth="1"/>
    <col min="5" max="5" width="15.57421875" style="36" customWidth="1"/>
    <col min="6" max="6" width="15.2812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28125" style="28" customWidth="1"/>
  </cols>
  <sheetData>
    <row r="1" spans="1:8" ht="18.75">
      <c r="A1" s="3"/>
      <c r="B1" s="3"/>
      <c r="C1" s="144" t="s">
        <v>361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53</v>
      </c>
      <c r="C9" t="s">
        <v>52</v>
      </c>
      <c r="D9" t="s">
        <v>13</v>
      </c>
      <c r="E9" s="36">
        <v>114500000</v>
      </c>
      <c r="F9" s="15">
        <v>1143.446235</v>
      </c>
      <c r="G9" s="16">
        <v>0.2805</v>
      </c>
      <c r="H9" s="17">
        <v>41584</v>
      </c>
    </row>
    <row r="10" spans="1:11" ht="12.75" customHeight="1">
      <c r="A10">
        <v>2</v>
      </c>
      <c r="B10" t="s">
        <v>327</v>
      </c>
      <c r="C10" t="s">
        <v>326</v>
      </c>
      <c r="D10" t="s">
        <v>13</v>
      </c>
      <c r="E10" s="36">
        <v>114000000</v>
      </c>
      <c r="F10" s="15">
        <v>1138.56132</v>
      </c>
      <c r="G10" s="16">
        <v>0.2793</v>
      </c>
      <c r="H10" s="17">
        <v>41583</v>
      </c>
      <c r="J10" s="18" t="s">
        <v>16</v>
      </c>
      <c r="K10" s="41" t="s">
        <v>17</v>
      </c>
    </row>
    <row r="11" spans="3:11" ht="12.75" customHeight="1">
      <c r="C11" s="19" t="s">
        <v>54</v>
      </c>
      <c r="D11" s="19"/>
      <c r="E11" s="37"/>
      <c r="F11" s="20">
        <f>SUM(F9:F10)</f>
        <v>2282.007555</v>
      </c>
      <c r="G11" s="21">
        <f>SUM(G9:G10)</f>
        <v>0.5598000000000001</v>
      </c>
      <c r="H11" s="22"/>
      <c r="I11" s="30"/>
      <c r="J11" s="16" t="s">
        <v>13</v>
      </c>
      <c r="K11" s="40">
        <v>0.5598</v>
      </c>
    </row>
    <row r="12" spans="6:11" ht="12.75" customHeight="1">
      <c r="F12" s="15"/>
      <c r="G12" s="16"/>
      <c r="H12" s="17"/>
      <c r="J12" s="16" t="s">
        <v>27</v>
      </c>
      <c r="K12" s="40">
        <v>0.43939999999999996</v>
      </c>
    </row>
    <row r="13" spans="3:11" ht="12.75" customHeight="1">
      <c r="C13" s="1" t="s">
        <v>85</v>
      </c>
      <c r="F13" s="15"/>
      <c r="G13" s="16"/>
      <c r="H13" s="17"/>
      <c r="J13" s="16" t="s">
        <v>36</v>
      </c>
      <c r="K13" s="40">
        <v>0.0008</v>
      </c>
    </row>
    <row r="14" spans="1:10" ht="12.75" customHeight="1">
      <c r="A14">
        <v>3</v>
      </c>
      <c r="B14" t="s">
        <v>347</v>
      </c>
      <c r="C14" t="s">
        <v>346</v>
      </c>
      <c r="D14" t="s">
        <v>27</v>
      </c>
      <c r="E14" s="36">
        <v>179400000</v>
      </c>
      <c r="F14" s="15">
        <v>1791.3987</v>
      </c>
      <c r="G14" s="16">
        <v>0.43939999999999996</v>
      </c>
      <c r="H14" s="17">
        <v>41585</v>
      </c>
      <c r="J14" s="16"/>
    </row>
    <row r="15" spans="3:9" ht="12.75" customHeight="1">
      <c r="C15" s="19" t="s">
        <v>54</v>
      </c>
      <c r="D15" s="19"/>
      <c r="E15" s="37"/>
      <c r="F15" s="20">
        <f>SUM(F14:F14)</f>
        <v>1791.3987</v>
      </c>
      <c r="G15" s="21">
        <f>SUM(G14:G14)</f>
        <v>0.43939999999999996</v>
      </c>
      <c r="H15" s="22"/>
      <c r="I15" s="30"/>
    </row>
    <row r="16" spans="6:8" ht="12.75" customHeight="1">
      <c r="F16" s="15"/>
      <c r="G16" s="16"/>
      <c r="H16" s="17"/>
    </row>
    <row r="17" spans="3:8" ht="12.75" customHeight="1">
      <c r="C17" s="1" t="s">
        <v>94</v>
      </c>
      <c r="F17" s="15">
        <v>4.265983</v>
      </c>
      <c r="G17" s="16">
        <v>0.001</v>
      </c>
      <c r="H17" s="17"/>
    </row>
    <row r="18" spans="3:9" ht="12.75" customHeight="1">
      <c r="C18" s="19" t="s">
        <v>54</v>
      </c>
      <c r="D18" s="19"/>
      <c r="E18" s="37"/>
      <c r="F18" s="20">
        <f>SUM(F17:F17)</f>
        <v>4.265983</v>
      </c>
      <c r="G18" s="21">
        <f>SUM(G17:G17)</f>
        <v>0.001</v>
      </c>
      <c r="H18" s="22"/>
      <c r="I18" s="30"/>
    </row>
    <row r="19" spans="6:8" ht="12.75" customHeight="1">
      <c r="F19" s="15"/>
      <c r="G19" s="16"/>
      <c r="H19" s="17"/>
    </row>
    <row r="20" spans="3:8" ht="12.75" customHeight="1">
      <c r="C20" s="1" t="s">
        <v>95</v>
      </c>
      <c r="F20" s="15"/>
      <c r="G20" s="16"/>
      <c r="H20" s="17"/>
    </row>
    <row r="21" spans="3:8" ht="12.75" customHeight="1">
      <c r="C21" s="1" t="s">
        <v>96</v>
      </c>
      <c r="F21" s="15">
        <v>-0.649474</v>
      </c>
      <c r="G21" s="16">
        <v>-0.0002</v>
      </c>
      <c r="H21" s="17"/>
    </row>
    <row r="22" spans="3:9" ht="12.75" customHeight="1">
      <c r="C22" s="19" t="s">
        <v>54</v>
      </c>
      <c r="D22" s="19"/>
      <c r="E22" s="37"/>
      <c r="F22" s="20">
        <f>SUM(F21:F21)</f>
        <v>-0.649474</v>
      </c>
      <c r="G22" s="21">
        <f>SUM(G21:G21)</f>
        <v>-0.0002</v>
      </c>
      <c r="H22" s="22"/>
      <c r="I22" s="30"/>
    </row>
    <row r="23" spans="3:9" ht="12.75" customHeight="1">
      <c r="C23" s="23" t="s">
        <v>97</v>
      </c>
      <c r="D23" s="23"/>
      <c r="E23" s="38"/>
      <c r="F23" s="24">
        <f>SUM(F11,F15,F18,F22)</f>
        <v>4077.022764</v>
      </c>
      <c r="G23" s="25">
        <f>SUM(G11,G15,G18,G22)</f>
        <v>1</v>
      </c>
      <c r="H23" s="26"/>
      <c r="I23" s="31"/>
    </row>
    <row r="24" ht="12.75" customHeight="1"/>
    <row r="25" ht="12.75" customHeight="1">
      <c r="C25" s="1" t="s">
        <v>373</v>
      </c>
    </row>
    <row r="26" ht="12.75" customHeight="1">
      <c r="C26" s="1" t="s">
        <v>374</v>
      </c>
    </row>
    <row r="27" ht="12.75" customHeight="1">
      <c r="C27" s="1"/>
    </row>
    <row r="28" ht="12.75" customHeight="1">
      <c r="C28" s="1"/>
    </row>
    <row r="29" spans="3:5" ht="12.75" customHeight="1">
      <c r="C29" s="1" t="s">
        <v>378</v>
      </c>
      <c r="E29"/>
    </row>
    <row r="30" spans="3:5" ht="12.75" customHeight="1">
      <c r="C30" s="2" t="s">
        <v>379</v>
      </c>
      <c r="D30" t="s">
        <v>380</v>
      </c>
      <c r="E30"/>
    </row>
    <row r="31" spans="3:5" ht="12.75" customHeight="1">
      <c r="C31" s="48" t="s">
        <v>476</v>
      </c>
      <c r="E31"/>
    </row>
    <row r="32" spans="3:5" ht="12.75" customHeight="1">
      <c r="C32" t="s">
        <v>471</v>
      </c>
      <c r="D32" s="65">
        <v>1015.0692</v>
      </c>
      <c r="E32"/>
    </row>
    <row r="33" spans="3:5" ht="12.75" customHeight="1">
      <c r="C33" t="s">
        <v>472</v>
      </c>
      <c r="D33" s="65">
        <v>1015.0692</v>
      </c>
      <c r="E33"/>
    </row>
    <row r="34" spans="3:5" ht="12.75" customHeight="1">
      <c r="C34" t="s">
        <v>473</v>
      </c>
      <c r="D34" s="65">
        <v>1015.1443</v>
      </c>
      <c r="E34"/>
    </row>
    <row r="35" spans="3:5" ht="12.75" customHeight="1">
      <c r="C35" t="s">
        <v>475</v>
      </c>
      <c r="D35">
        <v>1015.1443</v>
      </c>
      <c r="E35"/>
    </row>
    <row r="36" spans="3:5" ht="12.75" customHeight="1">
      <c r="C36" s="51" t="s">
        <v>477</v>
      </c>
      <c r="E36"/>
    </row>
    <row r="37" spans="3:5" ht="12.75" customHeight="1">
      <c r="C37" t="s">
        <v>471</v>
      </c>
      <c r="D37" s="65">
        <v>1024.6129</v>
      </c>
      <c r="E37"/>
    </row>
    <row r="38" spans="3:5" ht="12.75" customHeight="1">
      <c r="C38" t="s">
        <v>472</v>
      </c>
      <c r="D38" s="65">
        <v>1024.6129</v>
      </c>
      <c r="E38"/>
    </row>
    <row r="39" spans="3:5" ht="12.75" customHeight="1">
      <c r="C39" t="s">
        <v>473</v>
      </c>
      <c r="D39" s="65">
        <v>1024.7322</v>
      </c>
      <c r="E39"/>
    </row>
    <row r="40" spans="3:5" ht="12.75" customHeight="1">
      <c r="C40" t="s">
        <v>475</v>
      </c>
      <c r="D40">
        <v>1024.7322</v>
      </c>
      <c r="E40"/>
    </row>
    <row r="41" spans="3:5" ht="12.75" customHeight="1">
      <c r="C41" t="s">
        <v>392</v>
      </c>
      <c r="D41" t="s">
        <v>380</v>
      </c>
      <c r="E41"/>
    </row>
    <row r="42" spans="3:5" ht="12.75" customHeight="1">
      <c r="C42" t="s">
        <v>411</v>
      </c>
      <c r="D42" t="s">
        <v>380</v>
      </c>
      <c r="E42"/>
    </row>
    <row r="43" spans="3:5" ht="12.75" customHeight="1">
      <c r="C43" t="s">
        <v>394</v>
      </c>
      <c r="D43" t="s">
        <v>380</v>
      </c>
      <c r="E43"/>
    </row>
    <row r="44" spans="3:5" ht="12.75" customHeight="1">
      <c r="C44" t="s">
        <v>395</v>
      </c>
      <c r="D44" s="142" t="s">
        <v>500</v>
      </c>
      <c r="E44"/>
    </row>
    <row r="45" spans="3:5" ht="12.75" customHeight="1">
      <c r="C45" t="s">
        <v>462</v>
      </c>
      <c r="E45"/>
    </row>
    <row r="46" spans="3:5" ht="12.75" customHeight="1">
      <c r="C46" t="s">
        <v>397</v>
      </c>
      <c r="D46" t="s">
        <v>398</v>
      </c>
      <c r="E46" t="s">
        <v>399</v>
      </c>
    </row>
    <row r="47" spans="3:5" ht="12.75" customHeight="1">
      <c r="C47" t="s">
        <v>474</v>
      </c>
      <c r="D47" s="2" t="s">
        <v>380</v>
      </c>
      <c r="E47" s="2" t="s">
        <v>380</v>
      </c>
    </row>
    <row r="48" spans="3:7" ht="12.75" customHeight="1">
      <c r="C48" s="145" t="s">
        <v>401</v>
      </c>
      <c r="D48" s="145"/>
      <c r="E48" s="145"/>
      <c r="F48" s="145"/>
      <c r="G48" s="145"/>
    </row>
    <row r="49" ht="12.75" customHeight="1">
      <c r="E49"/>
    </row>
    <row r="50" spans="3:5" ht="12.75">
      <c r="C50" t="s">
        <v>402</v>
      </c>
      <c r="E50"/>
    </row>
    <row r="51" ht="12.75">
      <c r="E51"/>
    </row>
  </sheetData>
  <sheetProtection/>
  <mergeCells count="2">
    <mergeCell ref="C1:G1"/>
    <mergeCell ref="C48:G4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27.28125" style="0" customWidth="1"/>
    <col min="4" max="5" width="15.57421875" style="0" customWidth="1"/>
    <col min="6" max="6" width="21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421875" style="28" customWidth="1"/>
  </cols>
  <sheetData>
    <row r="1" spans="1:8" ht="18.75">
      <c r="A1" s="3"/>
      <c r="B1" s="3"/>
      <c r="C1" s="144" t="s">
        <v>362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3"/>
    </row>
    <row r="3" spans="1:8" ht="15.75" customHeight="1">
      <c r="A3" s="9"/>
      <c r="B3" s="9"/>
      <c r="C3" s="10"/>
      <c r="D3" s="4"/>
      <c r="E3" s="4"/>
      <c r="F3" s="7"/>
      <c r="G3" s="8"/>
      <c r="H3" s="33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12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363</v>
      </c>
      <c r="C9" t="s">
        <v>326</v>
      </c>
      <c r="D9" t="s">
        <v>13</v>
      </c>
      <c r="E9" s="36">
        <v>150000000</v>
      </c>
      <c r="F9" s="15">
        <v>1490.2005</v>
      </c>
      <c r="G9" s="16">
        <v>0.2304</v>
      </c>
      <c r="H9" s="17">
        <v>41604</v>
      </c>
    </row>
    <row r="10" spans="1:11" ht="12.75" customHeight="1">
      <c r="A10">
        <v>2</v>
      </c>
      <c r="B10" t="s">
        <v>50</v>
      </c>
      <c r="C10" t="s">
        <v>19</v>
      </c>
      <c r="D10" t="s">
        <v>13</v>
      </c>
      <c r="E10" s="36">
        <v>100000000</v>
      </c>
      <c r="F10" s="15">
        <v>994.178</v>
      </c>
      <c r="G10" s="16">
        <v>0.1537</v>
      </c>
      <c r="H10" s="17">
        <v>41603</v>
      </c>
      <c r="J10" s="18" t="s">
        <v>16</v>
      </c>
      <c r="K10" s="41" t="s">
        <v>17</v>
      </c>
    </row>
    <row r="11" spans="1:11" ht="12.75" customHeight="1">
      <c r="A11">
        <v>3</v>
      </c>
      <c r="B11" t="s">
        <v>364</v>
      </c>
      <c r="C11" t="s">
        <v>19</v>
      </c>
      <c r="D11" t="s">
        <v>13</v>
      </c>
      <c r="E11" s="36">
        <v>50000000</v>
      </c>
      <c r="F11" s="15">
        <v>496.7635</v>
      </c>
      <c r="G11" s="16">
        <v>0.0768</v>
      </c>
      <c r="H11" s="17">
        <v>41604</v>
      </c>
      <c r="J11" s="16" t="s">
        <v>13</v>
      </c>
      <c r="K11" s="40">
        <v>0.5376</v>
      </c>
    </row>
    <row r="12" spans="1:11" ht="12.75" customHeight="1">
      <c r="A12">
        <v>4</v>
      </c>
      <c r="B12" t="s">
        <v>365</v>
      </c>
      <c r="C12" t="s">
        <v>265</v>
      </c>
      <c r="D12" t="s">
        <v>13</v>
      </c>
      <c r="E12" s="36">
        <v>50000000</v>
      </c>
      <c r="F12" s="15">
        <v>496.2275</v>
      </c>
      <c r="G12" s="16">
        <v>0.0767</v>
      </c>
      <c r="H12" s="17">
        <v>41605</v>
      </c>
      <c r="J12" s="16" t="s">
        <v>27</v>
      </c>
      <c r="K12" s="40">
        <v>0.4603</v>
      </c>
    </row>
    <row r="13" spans="3:11" ht="12.75" customHeight="1">
      <c r="C13" s="19" t="s">
        <v>54</v>
      </c>
      <c r="D13" s="19"/>
      <c r="E13" s="19"/>
      <c r="F13" s="20">
        <f>SUM(F9:F12)</f>
        <v>3477.3695</v>
      </c>
      <c r="G13" s="21">
        <f>SUM(G9:G12)</f>
        <v>0.5376</v>
      </c>
      <c r="H13" s="22"/>
      <c r="I13" s="30"/>
      <c r="J13" s="16" t="s">
        <v>36</v>
      </c>
      <c r="K13" s="40">
        <v>0.0021</v>
      </c>
    </row>
    <row r="14" spans="6:10" ht="12.75" customHeight="1">
      <c r="F14" s="15"/>
      <c r="G14" s="16"/>
      <c r="H14" s="17"/>
      <c r="J14" s="16"/>
    </row>
    <row r="15" spans="3:8" ht="12.75" customHeight="1">
      <c r="C15" s="1" t="s">
        <v>85</v>
      </c>
      <c r="F15" s="15"/>
      <c r="G15" s="16"/>
      <c r="H15" s="17"/>
    </row>
    <row r="16" spans="1:8" ht="12.75" customHeight="1">
      <c r="A16">
        <v>5</v>
      </c>
      <c r="B16" t="s">
        <v>366</v>
      </c>
      <c r="C16" t="s">
        <v>346</v>
      </c>
      <c r="D16" t="s">
        <v>27</v>
      </c>
      <c r="E16" s="36">
        <v>300000000</v>
      </c>
      <c r="F16" s="15">
        <v>2977.458</v>
      </c>
      <c r="G16" s="16">
        <v>0.4603</v>
      </c>
      <c r="H16" s="17">
        <v>41606</v>
      </c>
    </row>
    <row r="17" spans="3:9" ht="12.75" customHeight="1">
      <c r="C17" s="19" t="s">
        <v>54</v>
      </c>
      <c r="D17" s="19"/>
      <c r="E17" s="19"/>
      <c r="F17" s="20">
        <f>SUM(F16:F16)</f>
        <v>2977.458</v>
      </c>
      <c r="G17" s="21">
        <f>SUM(G16:G16)</f>
        <v>0.4603</v>
      </c>
      <c r="H17" s="22"/>
      <c r="I17" s="30"/>
    </row>
    <row r="18" spans="6:8" ht="12.75" customHeight="1">
      <c r="F18" s="15"/>
      <c r="G18" s="16"/>
      <c r="H18" s="17"/>
    </row>
    <row r="19" spans="3:8" ht="12.75" customHeight="1">
      <c r="C19" s="1" t="s">
        <v>94</v>
      </c>
      <c r="F19" s="15">
        <v>15.036414</v>
      </c>
      <c r="G19" s="16">
        <v>0.0023</v>
      </c>
      <c r="H19" s="17"/>
    </row>
    <row r="20" spans="3:9" ht="12.75" customHeight="1">
      <c r="C20" s="19" t="s">
        <v>54</v>
      </c>
      <c r="D20" s="19"/>
      <c r="E20" s="19"/>
      <c r="F20" s="20">
        <f>SUM(F19:F19)</f>
        <v>15.036414</v>
      </c>
      <c r="G20" s="21">
        <f>SUM(G19:G19)</f>
        <v>0.0023</v>
      </c>
      <c r="H20" s="22"/>
      <c r="I20" s="30"/>
    </row>
    <row r="21" spans="6:8" ht="12.75" customHeight="1">
      <c r="F21" s="15"/>
      <c r="G21" s="16"/>
      <c r="H21" s="17"/>
    </row>
    <row r="22" spans="3:8" ht="12.75" customHeight="1">
      <c r="C22" s="1" t="s">
        <v>95</v>
      </c>
      <c r="F22" s="15"/>
      <c r="G22" s="16"/>
      <c r="H22" s="17"/>
    </row>
    <row r="23" spans="3:8" ht="12.75" customHeight="1">
      <c r="C23" s="1" t="s">
        <v>96</v>
      </c>
      <c r="F23" s="15">
        <v>-1.328937</v>
      </c>
      <c r="G23" s="16">
        <v>-0.0002</v>
      </c>
      <c r="H23" s="17"/>
    </row>
    <row r="24" spans="3:9" ht="12.75" customHeight="1">
      <c r="C24" s="19" t="s">
        <v>54</v>
      </c>
      <c r="D24" s="19"/>
      <c r="E24" s="19"/>
      <c r="F24" s="20">
        <f>SUM(F23:F23)</f>
        <v>-1.328937</v>
      </c>
      <c r="G24" s="21">
        <f>SUM(G23:G23)</f>
        <v>-0.0002</v>
      </c>
      <c r="H24" s="22"/>
      <c r="I24" s="30"/>
    </row>
    <row r="25" spans="3:9" ht="12.75" customHeight="1">
      <c r="C25" s="23" t="s">
        <v>97</v>
      </c>
      <c r="D25" s="23"/>
      <c r="E25" s="23"/>
      <c r="F25" s="24">
        <f>SUM(F13,F17,F20,F24)</f>
        <v>6468.534976999999</v>
      </c>
      <c r="G25" s="25">
        <f>SUM(G13,G17,G20,G24)</f>
        <v>1</v>
      </c>
      <c r="H25" s="26"/>
      <c r="I25" s="31"/>
    </row>
    <row r="26" ht="12.75" customHeight="1"/>
    <row r="27" ht="12.75" customHeight="1">
      <c r="C27" s="1" t="s">
        <v>373</v>
      </c>
    </row>
    <row r="28" ht="12.75" customHeight="1">
      <c r="C28" s="1" t="s">
        <v>374</v>
      </c>
    </row>
    <row r="29" ht="12.75" customHeight="1">
      <c r="C29" s="1"/>
    </row>
    <row r="30" ht="12.75" customHeight="1">
      <c r="C30" s="1"/>
    </row>
    <row r="31" ht="12.75" customHeight="1">
      <c r="C31" s="1" t="s">
        <v>378</v>
      </c>
    </row>
    <row r="32" spans="3:4" ht="12.75" customHeight="1">
      <c r="C32" s="2" t="s">
        <v>379</v>
      </c>
      <c r="D32" t="s">
        <v>380</v>
      </c>
    </row>
    <row r="33" ht="12.75" customHeight="1">
      <c r="C33" s="48" t="s">
        <v>476</v>
      </c>
    </row>
    <row r="34" spans="3:4" ht="12.75" customHeight="1">
      <c r="C34" t="s">
        <v>471</v>
      </c>
      <c r="D34" s="65">
        <v>1012.7041</v>
      </c>
    </row>
    <row r="35" spans="3:4" ht="12.75" customHeight="1">
      <c r="C35" t="s">
        <v>472</v>
      </c>
      <c r="D35" s="65">
        <v>1012.7041</v>
      </c>
    </row>
    <row r="36" spans="3:4" ht="12.75" customHeight="1">
      <c r="C36" t="s">
        <v>473</v>
      </c>
      <c r="D36" s="65">
        <v>1012.8184</v>
      </c>
    </row>
    <row r="37" spans="3:4" ht="12.75" customHeight="1">
      <c r="C37" t="s">
        <v>475</v>
      </c>
      <c r="D37">
        <v>1012.7749</v>
      </c>
    </row>
    <row r="38" ht="12.75" customHeight="1">
      <c r="C38" s="51" t="s">
        <v>477</v>
      </c>
    </row>
    <row r="39" spans="3:4" ht="12.75" customHeight="1">
      <c r="C39" t="s">
        <v>471</v>
      </c>
      <c r="D39" s="65">
        <v>1021.2371</v>
      </c>
    </row>
    <row r="40" spans="3:4" ht="12.75" customHeight="1">
      <c r="C40" t="s">
        <v>472</v>
      </c>
      <c r="D40" s="65">
        <v>1021.2371</v>
      </c>
    </row>
    <row r="41" spans="3:4" ht="12.75" customHeight="1">
      <c r="C41" t="s">
        <v>473</v>
      </c>
      <c r="D41" s="65">
        <v>1021.4607</v>
      </c>
    </row>
    <row r="42" spans="3:4" ht="12.75" customHeight="1">
      <c r="C42" t="s">
        <v>475</v>
      </c>
      <c r="D42">
        <v>1021.3755</v>
      </c>
    </row>
    <row r="43" spans="3:4" ht="12.75" customHeight="1">
      <c r="C43" t="s">
        <v>392</v>
      </c>
      <c r="D43" t="s">
        <v>380</v>
      </c>
    </row>
    <row r="44" spans="3:4" ht="12.75" customHeight="1">
      <c r="C44" t="s">
        <v>411</v>
      </c>
      <c r="D44" t="s">
        <v>380</v>
      </c>
    </row>
    <row r="45" spans="3:4" ht="12.75" customHeight="1">
      <c r="C45" t="s">
        <v>394</v>
      </c>
      <c r="D45" t="s">
        <v>380</v>
      </c>
    </row>
    <row r="46" spans="3:4" ht="12.75" customHeight="1">
      <c r="C46" t="s">
        <v>395</v>
      </c>
      <c r="D46" s="142" t="s">
        <v>501</v>
      </c>
    </row>
    <row r="47" ht="12.75" customHeight="1">
      <c r="C47" t="s">
        <v>462</v>
      </c>
    </row>
    <row r="48" spans="3:5" ht="12.75" customHeight="1">
      <c r="C48" t="s">
        <v>397</v>
      </c>
      <c r="D48" t="s">
        <v>398</v>
      </c>
      <c r="E48" t="s">
        <v>399</v>
      </c>
    </row>
    <row r="49" spans="3:5" ht="12.75" customHeight="1">
      <c r="C49" t="s">
        <v>474</v>
      </c>
      <c r="D49" s="2" t="s">
        <v>380</v>
      </c>
      <c r="E49" s="2" t="s">
        <v>380</v>
      </c>
    </row>
    <row r="50" spans="3:7" ht="12.75" customHeight="1">
      <c r="C50" s="145" t="s">
        <v>401</v>
      </c>
      <c r="D50" s="145"/>
      <c r="E50" s="145"/>
      <c r="F50" s="145"/>
      <c r="G50" s="145"/>
    </row>
    <row r="51" ht="12.75" customHeight="1"/>
    <row r="52" ht="12.75">
      <c r="C52" t="s">
        <v>402</v>
      </c>
    </row>
    <row r="54" ht="12.75">
      <c r="E54" s="36"/>
    </row>
    <row r="55" ht="12.75">
      <c r="E55" s="36"/>
    </row>
    <row r="56" ht="12.75">
      <c r="E56" s="36"/>
    </row>
    <row r="57" ht="12.75">
      <c r="E57" s="36"/>
    </row>
    <row r="58" ht="12.75">
      <c r="E58" s="36"/>
    </row>
    <row r="59" ht="12.75">
      <c r="E59" s="36"/>
    </row>
    <row r="60" ht="12.75">
      <c r="E60" s="36"/>
    </row>
    <row r="61" ht="12.75">
      <c r="E61" s="36"/>
    </row>
    <row r="62" ht="12.75">
      <c r="E62" s="36"/>
    </row>
    <row r="63" ht="12.75">
      <c r="E63" s="36"/>
    </row>
    <row r="64" ht="12.75">
      <c r="E64" s="36"/>
    </row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35.140625" style="0" customWidth="1"/>
    <col min="4" max="4" width="15.57421875" style="0" customWidth="1"/>
    <col min="5" max="5" width="13.140625" style="36" customWidth="1"/>
    <col min="6" max="6" width="18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44" t="s">
        <v>367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368</v>
      </c>
      <c r="C9" t="s">
        <v>72</v>
      </c>
      <c r="D9" t="s">
        <v>13</v>
      </c>
      <c r="E9" s="36">
        <v>50000000</v>
      </c>
      <c r="F9" s="15">
        <v>464.107</v>
      </c>
      <c r="G9" s="16">
        <v>0.2256</v>
      </c>
      <c r="H9" s="17">
        <v>41891</v>
      </c>
    </row>
    <row r="10" spans="1:11" ht="12.75" customHeight="1">
      <c r="A10">
        <v>2</v>
      </c>
      <c r="B10" t="s">
        <v>369</v>
      </c>
      <c r="C10" t="s">
        <v>19</v>
      </c>
      <c r="D10" t="s">
        <v>13</v>
      </c>
      <c r="E10" s="36">
        <v>50000000</v>
      </c>
      <c r="F10" s="15">
        <v>463.767</v>
      </c>
      <c r="G10" s="16">
        <v>0.2254</v>
      </c>
      <c r="H10" s="17">
        <v>41897</v>
      </c>
      <c r="J10" s="18" t="s">
        <v>16</v>
      </c>
      <c r="K10" s="41" t="s">
        <v>17</v>
      </c>
    </row>
    <row r="11" spans="1:11" ht="12.75" customHeight="1">
      <c r="A11">
        <v>3</v>
      </c>
      <c r="B11" t="s">
        <v>106</v>
      </c>
      <c r="C11" t="s">
        <v>100</v>
      </c>
      <c r="D11" t="s">
        <v>13</v>
      </c>
      <c r="E11" s="36">
        <v>39000000</v>
      </c>
      <c r="F11" s="15">
        <v>361.59903</v>
      </c>
      <c r="G11" s="16">
        <v>0.17579999999999998</v>
      </c>
      <c r="H11" s="17">
        <v>41893</v>
      </c>
      <c r="J11" s="16" t="s">
        <v>13</v>
      </c>
      <c r="K11" s="40">
        <v>0.6268</v>
      </c>
    </row>
    <row r="12" spans="3:11" ht="12.75" customHeight="1">
      <c r="C12" s="19" t="s">
        <v>54</v>
      </c>
      <c r="D12" s="19"/>
      <c r="E12" s="37"/>
      <c r="F12" s="20">
        <f>SUM(F9:F11)</f>
        <v>1289.47303</v>
      </c>
      <c r="G12" s="21">
        <f>SUM(G9:G11)</f>
        <v>0.6267999999999999</v>
      </c>
      <c r="H12" s="22"/>
      <c r="I12" s="30"/>
      <c r="J12" s="16" t="s">
        <v>25</v>
      </c>
      <c r="K12" s="40">
        <v>0.2235</v>
      </c>
    </row>
    <row r="13" spans="6:11" ht="12.75" customHeight="1">
      <c r="F13" s="15"/>
      <c r="G13" s="16"/>
      <c r="H13" s="17"/>
      <c r="J13" s="16" t="s">
        <v>115</v>
      </c>
      <c r="K13" s="40">
        <v>0.1454</v>
      </c>
    </row>
    <row r="14" spans="3:11" ht="12.75" customHeight="1">
      <c r="C14" s="1" t="s">
        <v>55</v>
      </c>
      <c r="F14" s="15"/>
      <c r="G14" s="16"/>
      <c r="H14" s="17"/>
      <c r="J14" s="16" t="s">
        <v>36</v>
      </c>
      <c r="K14" s="40">
        <v>0.0043</v>
      </c>
    </row>
    <row r="15" spans="1:10" ht="12.75" customHeight="1">
      <c r="A15">
        <v>4</v>
      </c>
      <c r="B15" t="s">
        <v>371</v>
      </c>
      <c r="C15" t="s">
        <v>370</v>
      </c>
      <c r="D15" t="s">
        <v>25</v>
      </c>
      <c r="E15" s="36">
        <v>50000000</v>
      </c>
      <c r="F15" s="15">
        <v>459.809</v>
      </c>
      <c r="G15" s="16">
        <v>0.2235</v>
      </c>
      <c r="H15" s="17">
        <v>41899</v>
      </c>
      <c r="J15" s="16"/>
    </row>
    <row r="16" spans="3:9" ht="12.75" customHeight="1">
      <c r="C16" s="19" t="s">
        <v>54</v>
      </c>
      <c r="D16" s="19"/>
      <c r="E16" s="37"/>
      <c r="F16" s="20">
        <f>SUM(F15:F15)</f>
        <v>459.809</v>
      </c>
      <c r="G16" s="21">
        <f>SUM(G15:G15)</f>
        <v>0.2235</v>
      </c>
      <c r="H16" s="22"/>
      <c r="I16" s="30"/>
    </row>
    <row r="17" spans="6:8" ht="12.75" customHeight="1">
      <c r="F17" s="15"/>
      <c r="G17" s="16"/>
      <c r="H17" s="17"/>
    </row>
    <row r="18" spans="3:8" ht="12.75" customHeight="1">
      <c r="C18" s="1" t="s">
        <v>90</v>
      </c>
      <c r="F18" s="15"/>
      <c r="G18" s="16"/>
      <c r="H18" s="17"/>
    </row>
    <row r="19" spans="3:8" ht="12.75" customHeight="1">
      <c r="C19" s="1" t="s">
        <v>123</v>
      </c>
      <c r="F19" s="15"/>
      <c r="G19" s="16"/>
      <c r="H19" s="17"/>
    </row>
    <row r="20" spans="1:8" ht="12.75" customHeight="1">
      <c r="A20">
        <v>5</v>
      </c>
      <c r="B20" t="s">
        <v>131</v>
      </c>
      <c r="C20" t="s">
        <v>68</v>
      </c>
      <c r="D20" t="s">
        <v>115</v>
      </c>
      <c r="E20" s="36">
        <v>30000000</v>
      </c>
      <c r="F20" s="15">
        <v>299.2497</v>
      </c>
      <c r="G20" s="16">
        <v>0.1454</v>
      </c>
      <c r="H20" s="17">
        <v>41857</v>
      </c>
    </row>
    <row r="21" spans="3:9" ht="12.75" customHeight="1">
      <c r="C21" s="19" t="s">
        <v>54</v>
      </c>
      <c r="D21" s="19"/>
      <c r="E21" s="37"/>
      <c r="F21" s="20">
        <f>SUM(F20:F20)</f>
        <v>299.2497</v>
      </c>
      <c r="G21" s="21">
        <f>SUM(G20:G20)</f>
        <v>0.1454</v>
      </c>
      <c r="H21" s="22"/>
      <c r="I21" s="30"/>
    </row>
    <row r="22" spans="6:8" ht="12.75" customHeight="1">
      <c r="F22" s="15"/>
      <c r="G22" s="16"/>
      <c r="H22" s="17"/>
    </row>
    <row r="23" spans="3:8" ht="12.75" customHeight="1">
      <c r="C23" s="1" t="s">
        <v>94</v>
      </c>
      <c r="F23" s="15">
        <v>2.916305</v>
      </c>
      <c r="G23" s="16">
        <v>0.0014000000000000002</v>
      </c>
      <c r="H23" s="17"/>
    </row>
    <row r="24" spans="3:9" ht="12.75" customHeight="1">
      <c r="C24" s="19" t="s">
        <v>54</v>
      </c>
      <c r="D24" s="19"/>
      <c r="E24" s="37"/>
      <c r="F24" s="20">
        <f>SUM(F23:F23)</f>
        <v>2.916305</v>
      </c>
      <c r="G24" s="21">
        <f>SUM(G23:G23)</f>
        <v>0.0014000000000000002</v>
      </c>
      <c r="H24" s="22"/>
      <c r="I24" s="30"/>
    </row>
    <row r="25" spans="6:8" ht="12.75" customHeight="1">
      <c r="F25" s="15"/>
      <c r="G25" s="16"/>
      <c r="H25" s="17"/>
    </row>
    <row r="26" spans="3:8" ht="12.75" customHeight="1">
      <c r="C26" s="1" t="s">
        <v>95</v>
      </c>
      <c r="F26" s="15"/>
      <c r="G26" s="16"/>
      <c r="H26" s="17"/>
    </row>
    <row r="27" spans="3:8" ht="12.75" customHeight="1">
      <c r="C27" s="1" t="s">
        <v>96</v>
      </c>
      <c r="F27" s="15">
        <v>5.969772</v>
      </c>
      <c r="G27" s="16">
        <v>0.0029</v>
      </c>
      <c r="H27" s="17"/>
    </row>
    <row r="28" spans="3:9" ht="12.75" customHeight="1">
      <c r="C28" s="19" t="s">
        <v>54</v>
      </c>
      <c r="D28" s="19"/>
      <c r="E28" s="37"/>
      <c r="F28" s="20">
        <f>SUM(F27:F27)</f>
        <v>5.969772</v>
      </c>
      <c r="G28" s="21">
        <f>SUM(G27:G27)</f>
        <v>0.0029</v>
      </c>
      <c r="H28" s="22"/>
      <c r="I28" s="30"/>
    </row>
    <row r="29" spans="3:9" ht="12.75" customHeight="1">
      <c r="C29" s="23" t="s">
        <v>97</v>
      </c>
      <c r="D29" s="23"/>
      <c r="E29" s="38"/>
      <c r="F29" s="24">
        <f>SUM(F12,F16,F21,F24,F28)</f>
        <v>2057.4178070000003</v>
      </c>
      <c r="G29" s="25">
        <f>SUM(G12,G16,G21,G24,G28)</f>
        <v>0.9999999999999999</v>
      </c>
      <c r="H29" s="26"/>
      <c r="I29" s="31"/>
    </row>
    <row r="30" ht="12.75" customHeight="1"/>
    <row r="31" ht="12.75" customHeight="1">
      <c r="C31" s="1" t="s">
        <v>373</v>
      </c>
    </row>
    <row r="32" ht="12.75" customHeight="1">
      <c r="C32" s="1" t="s">
        <v>374</v>
      </c>
    </row>
    <row r="33" ht="12.75" customHeight="1">
      <c r="C33" s="1"/>
    </row>
    <row r="34" ht="12.75" customHeight="1">
      <c r="C34" s="1"/>
    </row>
    <row r="35" spans="3:5" ht="12.75" customHeight="1">
      <c r="C35" s="1" t="s">
        <v>378</v>
      </c>
      <c r="E35"/>
    </row>
    <row r="36" spans="3:5" ht="12.75" customHeight="1">
      <c r="C36" s="2" t="s">
        <v>379</v>
      </c>
      <c r="D36" t="s">
        <v>380</v>
      </c>
      <c r="E36"/>
    </row>
    <row r="37" spans="3:5" ht="12.75" customHeight="1">
      <c r="C37" s="48" t="s">
        <v>476</v>
      </c>
      <c r="E37"/>
    </row>
    <row r="38" spans="3:5" ht="12.75" customHeight="1">
      <c r="C38" t="s">
        <v>471</v>
      </c>
      <c r="D38" s="65">
        <v>1009.5358</v>
      </c>
      <c r="E38"/>
    </row>
    <row r="39" spans="3:5" ht="12.75" customHeight="1">
      <c r="C39" t="s">
        <v>473</v>
      </c>
      <c r="D39" s="65">
        <v>1009.7986</v>
      </c>
      <c r="E39"/>
    </row>
    <row r="40" spans="3:5" ht="12.75" customHeight="1">
      <c r="C40" s="51" t="s">
        <v>477</v>
      </c>
      <c r="E40"/>
    </row>
    <row r="41" spans="3:5" ht="12.75" customHeight="1">
      <c r="C41" t="s">
        <v>471</v>
      </c>
      <c r="D41" s="65">
        <v>1020.6275</v>
      </c>
      <c r="E41"/>
    </row>
    <row r="42" spans="3:5" ht="12.75" customHeight="1">
      <c r="C42" t="s">
        <v>473</v>
      </c>
      <c r="D42" s="65">
        <v>1021.3268</v>
      </c>
      <c r="E42"/>
    </row>
    <row r="43" spans="3:5" ht="12.75" customHeight="1">
      <c r="C43" t="s">
        <v>392</v>
      </c>
      <c r="D43" t="s">
        <v>380</v>
      </c>
      <c r="E43"/>
    </row>
    <row r="44" spans="3:5" ht="12.75" customHeight="1">
      <c r="C44" t="s">
        <v>411</v>
      </c>
      <c r="D44" t="s">
        <v>380</v>
      </c>
      <c r="E44"/>
    </row>
    <row r="45" spans="3:5" ht="12.75" customHeight="1">
      <c r="C45" t="s">
        <v>394</v>
      </c>
      <c r="D45" t="s">
        <v>380</v>
      </c>
      <c r="E45"/>
    </row>
    <row r="46" spans="3:5" ht="12.75" customHeight="1">
      <c r="C46" t="s">
        <v>395</v>
      </c>
      <c r="D46" s="142" t="s">
        <v>502</v>
      </c>
      <c r="E46"/>
    </row>
    <row r="47" spans="3:5" ht="12.75" customHeight="1">
      <c r="C47" t="s">
        <v>462</v>
      </c>
      <c r="E47"/>
    </row>
    <row r="48" spans="3:5" ht="12.75" customHeight="1">
      <c r="C48" t="s">
        <v>397</v>
      </c>
      <c r="D48" t="s">
        <v>398</v>
      </c>
      <c r="E48" t="s">
        <v>399</v>
      </c>
    </row>
    <row r="49" spans="3:5" ht="12.75" customHeight="1">
      <c r="C49" t="s">
        <v>474</v>
      </c>
      <c r="D49" s="2" t="s">
        <v>380</v>
      </c>
      <c r="E49" s="2" t="s">
        <v>380</v>
      </c>
    </row>
    <row r="50" spans="3:7" ht="12.75" customHeight="1">
      <c r="C50" s="145" t="s">
        <v>401</v>
      </c>
      <c r="D50" s="145"/>
      <c r="E50" s="145"/>
      <c r="F50" s="145"/>
      <c r="G50" s="145"/>
    </row>
    <row r="51" ht="12.75" customHeight="1">
      <c r="E51"/>
    </row>
    <row r="52" spans="3:5" ht="12.75" customHeight="1">
      <c r="C52" t="s">
        <v>402</v>
      </c>
      <c r="E52"/>
    </row>
    <row r="53" ht="12.75" customHeight="1"/>
    <row r="54" ht="12.75" customHeight="1"/>
    <row r="55" ht="12.75" customHeight="1"/>
    <row r="56" ht="12.75" customHeight="1"/>
  </sheetData>
  <sheetProtection/>
  <mergeCells count="2">
    <mergeCell ref="C1:G1"/>
    <mergeCell ref="C50:G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6.57421875" style="0" customWidth="1"/>
    <col min="3" max="3" width="61.1406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7109375" style="28" customWidth="1"/>
  </cols>
  <sheetData>
    <row r="1" spans="1:8" ht="18.75">
      <c r="A1" s="3"/>
      <c r="B1" s="3"/>
      <c r="C1" s="144" t="s">
        <v>99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101</v>
      </c>
      <c r="C9" t="s">
        <v>100</v>
      </c>
      <c r="D9" t="s">
        <v>13</v>
      </c>
      <c r="E9" s="36">
        <v>250000000</v>
      </c>
      <c r="F9" s="15">
        <v>2471.575</v>
      </c>
      <c r="G9" s="16">
        <v>0.0955</v>
      </c>
      <c r="H9" s="17">
        <v>41627</v>
      </c>
    </row>
    <row r="10" spans="1:11" ht="12.75" customHeight="1">
      <c r="A10">
        <v>2</v>
      </c>
      <c r="B10" t="s">
        <v>102</v>
      </c>
      <c r="C10" t="s">
        <v>32</v>
      </c>
      <c r="D10" t="s">
        <v>22</v>
      </c>
      <c r="E10" s="36">
        <v>220000000</v>
      </c>
      <c r="F10" s="15">
        <v>2034.4126</v>
      </c>
      <c r="G10" s="16">
        <v>0.0786</v>
      </c>
      <c r="H10" s="17">
        <v>41907</v>
      </c>
      <c r="J10" s="18" t="s">
        <v>16</v>
      </c>
      <c r="K10" s="41" t="s">
        <v>17</v>
      </c>
    </row>
    <row r="11" spans="1:11" ht="12.75" customHeight="1">
      <c r="A11">
        <v>3</v>
      </c>
      <c r="B11" t="s">
        <v>104</v>
      </c>
      <c r="C11" t="s">
        <v>103</v>
      </c>
      <c r="D11" t="s">
        <v>13</v>
      </c>
      <c r="E11" s="36">
        <v>150000000</v>
      </c>
      <c r="F11" s="15">
        <v>1484.475</v>
      </c>
      <c r="G11" s="16">
        <v>0.0574</v>
      </c>
      <c r="H11" s="17">
        <v>41624</v>
      </c>
      <c r="J11" s="16" t="s">
        <v>13</v>
      </c>
      <c r="K11" s="40">
        <v>0.17600000000000002</v>
      </c>
    </row>
    <row r="12" spans="1:11" ht="12.75" customHeight="1">
      <c r="A12">
        <v>4</v>
      </c>
      <c r="B12" t="s">
        <v>105</v>
      </c>
      <c r="C12" t="s">
        <v>24</v>
      </c>
      <c r="D12" t="s">
        <v>25</v>
      </c>
      <c r="E12" s="36">
        <v>30000000</v>
      </c>
      <c r="F12" s="15">
        <v>287.1837</v>
      </c>
      <c r="G12" s="16">
        <v>0.0111</v>
      </c>
      <c r="H12" s="17">
        <v>41765</v>
      </c>
      <c r="J12" s="16" t="s">
        <v>22</v>
      </c>
      <c r="K12" s="40">
        <v>0.1295</v>
      </c>
    </row>
    <row r="13" spans="1:11" ht="12.75" customHeight="1">
      <c r="A13">
        <v>5</v>
      </c>
      <c r="B13" t="s">
        <v>106</v>
      </c>
      <c r="C13" t="s">
        <v>100</v>
      </c>
      <c r="D13" t="s">
        <v>13</v>
      </c>
      <c r="E13" s="36">
        <v>11000000</v>
      </c>
      <c r="F13" s="15">
        <v>101.98947</v>
      </c>
      <c r="G13" s="16">
        <v>0.0039000000000000003</v>
      </c>
      <c r="H13" s="17">
        <v>41893</v>
      </c>
      <c r="J13" s="16" t="s">
        <v>25</v>
      </c>
      <c r="K13" s="40">
        <v>0.1292</v>
      </c>
    </row>
    <row r="14" spans="1:11" ht="12.75" customHeight="1">
      <c r="A14">
        <v>6</v>
      </c>
      <c r="B14" t="s">
        <v>108</v>
      </c>
      <c r="C14" t="s">
        <v>24</v>
      </c>
      <c r="D14" t="s">
        <v>25</v>
      </c>
      <c r="E14" s="36">
        <v>10000000</v>
      </c>
      <c r="F14" s="15">
        <v>98.5277</v>
      </c>
      <c r="G14" s="16">
        <v>0.0038</v>
      </c>
      <c r="H14" s="17">
        <v>41635</v>
      </c>
      <c r="J14" s="16" t="s">
        <v>107</v>
      </c>
      <c r="K14" s="40">
        <v>0.0775</v>
      </c>
    </row>
    <row r="15" spans="1:11" ht="12.75" customHeight="1">
      <c r="A15">
        <v>7</v>
      </c>
      <c r="B15" t="s">
        <v>111</v>
      </c>
      <c r="C15" t="s">
        <v>109</v>
      </c>
      <c r="D15" t="s">
        <v>22</v>
      </c>
      <c r="E15" s="36">
        <v>500000</v>
      </c>
      <c r="F15" s="15">
        <v>4.804595</v>
      </c>
      <c r="G15" s="16">
        <v>0.0002</v>
      </c>
      <c r="H15" s="17">
        <v>41732</v>
      </c>
      <c r="J15" s="16" t="s">
        <v>110</v>
      </c>
      <c r="K15" s="40">
        <v>0.038599999999999995</v>
      </c>
    </row>
    <row r="16" spans="3:11" ht="12.75" customHeight="1">
      <c r="C16" s="19" t="s">
        <v>54</v>
      </c>
      <c r="D16" s="19"/>
      <c r="E16" s="37"/>
      <c r="F16" s="20">
        <f>SUM(F9:F15)</f>
        <v>6482.968065</v>
      </c>
      <c r="G16" s="21">
        <f>SUM(G9:G15)</f>
        <v>0.2505</v>
      </c>
      <c r="H16" s="22"/>
      <c r="I16" s="30"/>
      <c r="J16" s="16" t="s">
        <v>112</v>
      </c>
      <c r="K16" s="40">
        <v>0.0379</v>
      </c>
    </row>
    <row r="17" spans="6:11" ht="12.75" customHeight="1">
      <c r="F17" s="15"/>
      <c r="G17" s="16"/>
      <c r="H17" s="17"/>
      <c r="J17" s="16" t="s">
        <v>113</v>
      </c>
      <c r="K17" s="40">
        <v>0.0233</v>
      </c>
    </row>
    <row r="18" spans="3:11" ht="12.75" customHeight="1">
      <c r="C18" s="1" t="s">
        <v>55</v>
      </c>
      <c r="F18" s="15"/>
      <c r="G18" s="16"/>
      <c r="H18" s="17"/>
      <c r="J18" s="16" t="s">
        <v>114</v>
      </c>
      <c r="K18" s="40">
        <v>0.0126</v>
      </c>
    </row>
    <row r="19" spans="1:11" ht="12.75" customHeight="1">
      <c r="A19">
        <v>8</v>
      </c>
      <c r="B19" t="s">
        <v>116</v>
      </c>
      <c r="C19" t="s">
        <v>64</v>
      </c>
      <c r="D19" t="s">
        <v>25</v>
      </c>
      <c r="E19" s="36">
        <v>300000000</v>
      </c>
      <c r="F19" s="15">
        <v>2955.972</v>
      </c>
      <c r="G19" s="16">
        <v>0.1143</v>
      </c>
      <c r="H19" s="17">
        <v>41632</v>
      </c>
      <c r="J19" s="16" t="s">
        <v>115</v>
      </c>
      <c r="K19" s="40">
        <v>0.0116</v>
      </c>
    </row>
    <row r="20" spans="1:11" ht="12.75" customHeight="1">
      <c r="A20">
        <v>9</v>
      </c>
      <c r="B20" t="s">
        <v>118</v>
      </c>
      <c r="C20" t="s">
        <v>117</v>
      </c>
      <c r="D20" t="s">
        <v>22</v>
      </c>
      <c r="E20" s="36">
        <v>100000000</v>
      </c>
      <c r="F20" s="15">
        <v>954.984</v>
      </c>
      <c r="G20" s="16">
        <v>0.0369</v>
      </c>
      <c r="H20" s="17">
        <v>41758</v>
      </c>
      <c r="J20" s="16" t="s">
        <v>36</v>
      </c>
      <c r="K20" s="40">
        <v>0.3638</v>
      </c>
    </row>
    <row r="21" spans="1:10" ht="12.75" customHeight="1">
      <c r="A21">
        <v>10</v>
      </c>
      <c r="B21" t="s">
        <v>120</v>
      </c>
      <c r="C21" t="s">
        <v>119</v>
      </c>
      <c r="D21" t="s">
        <v>13</v>
      </c>
      <c r="E21" s="36">
        <v>50000000</v>
      </c>
      <c r="F21" s="15">
        <v>497.917</v>
      </c>
      <c r="G21" s="16">
        <v>0.0192</v>
      </c>
      <c r="H21" s="17">
        <v>41596</v>
      </c>
      <c r="J21" s="16"/>
    </row>
    <row r="22" spans="1:8" ht="12.75" customHeight="1">
      <c r="A22">
        <v>11</v>
      </c>
      <c r="B22" t="s">
        <v>122</v>
      </c>
      <c r="C22" t="s">
        <v>121</v>
      </c>
      <c r="D22" t="s">
        <v>22</v>
      </c>
      <c r="E22" s="36">
        <v>37500000</v>
      </c>
      <c r="F22" s="15">
        <v>357.245625</v>
      </c>
      <c r="G22" s="16">
        <v>0.0138</v>
      </c>
      <c r="H22" s="17">
        <v>41758</v>
      </c>
    </row>
    <row r="23" spans="3:9" ht="12.75" customHeight="1">
      <c r="C23" s="19" t="s">
        <v>54</v>
      </c>
      <c r="D23" s="19"/>
      <c r="E23" s="37"/>
      <c r="F23" s="20">
        <f>SUM(F19:F22)</f>
        <v>4766.118625000001</v>
      </c>
      <c r="G23" s="21">
        <f>SUM(G19:G22)</f>
        <v>0.1842</v>
      </c>
      <c r="H23" s="22"/>
      <c r="I23" s="30"/>
    </row>
    <row r="24" spans="6:8" ht="12.75" customHeight="1">
      <c r="F24" s="15"/>
      <c r="G24" s="16"/>
      <c r="H24" s="17"/>
    </row>
    <row r="25" spans="3:8" ht="12.75" customHeight="1">
      <c r="C25" s="1" t="s">
        <v>90</v>
      </c>
      <c r="F25" s="15"/>
      <c r="G25" s="16"/>
      <c r="H25" s="17"/>
    </row>
    <row r="26" spans="3:8" ht="12.75" customHeight="1">
      <c r="C26" s="1" t="s">
        <v>123</v>
      </c>
      <c r="F26" s="15"/>
      <c r="G26" s="16"/>
      <c r="H26" s="17"/>
    </row>
    <row r="27" spans="1:8" ht="12.75" customHeight="1">
      <c r="A27">
        <v>12</v>
      </c>
      <c r="B27" t="s">
        <v>125</v>
      </c>
      <c r="C27" t="s">
        <v>124</v>
      </c>
      <c r="D27" t="s">
        <v>107</v>
      </c>
      <c r="E27" s="36">
        <v>200000000</v>
      </c>
      <c r="F27" s="15">
        <v>2004.972</v>
      </c>
      <c r="G27" s="16">
        <v>0.0775</v>
      </c>
      <c r="H27" s="17">
        <v>41869</v>
      </c>
    </row>
    <row r="28" spans="1:8" ht="12.75" customHeight="1">
      <c r="A28">
        <v>13</v>
      </c>
      <c r="B28" t="s">
        <v>127</v>
      </c>
      <c r="C28" t="s">
        <v>126</v>
      </c>
      <c r="D28" t="s">
        <v>110</v>
      </c>
      <c r="E28" s="36">
        <v>100000000</v>
      </c>
      <c r="F28" s="15">
        <v>998.93</v>
      </c>
      <c r="G28" s="16">
        <v>0.038599999999999995</v>
      </c>
      <c r="H28" s="17">
        <v>41708</v>
      </c>
    </row>
    <row r="29" spans="1:8" ht="12.75" customHeight="1">
      <c r="A29">
        <v>14</v>
      </c>
      <c r="B29" t="s">
        <v>129</v>
      </c>
      <c r="C29" t="s">
        <v>128</v>
      </c>
      <c r="D29" t="s">
        <v>112</v>
      </c>
      <c r="E29" s="36">
        <v>100000000</v>
      </c>
      <c r="F29" s="15">
        <v>980.848</v>
      </c>
      <c r="G29" s="16">
        <v>0.0379</v>
      </c>
      <c r="H29" s="17">
        <v>42172</v>
      </c>
    </row>
    <row r="30" spans="1:8" ht="12.75" customHeight="1">
      <c r="A30">
        <v>15</v>
      </c>
      <c r="B30" t="s">
        <v>130</v>
      </c>
      <c r="C30" t="s">
        <v>121</v>
      </c>
      <c r="D30" t="s">
        <v>113</v>
      </c>
      <c r="E30" s="36">
        <v>60000000</v>
      </c>
      <c r="F30" s="15">
        <v>602.1378</v>
      </c>
      <c r="G30" s="16">
        <v>0.0233</v>
      </c>
      <c r="H30" s="17">
        <v>41879</v>
      </c>
    </row>
    <row r="31" spans="1:8" ht="12.75" customHeight="1">
      <c r="A31">
        <v>16</v>
      </c>
      <c r="B31" t="s">
        <v>131</v>
      </c>
      <c r="C31" t="s">
        <v>68</v>
      </c>
      <c r="D31" t="s">
        <v>115</v>
      </c>
      <c r="E31" s="36">
        <v>20000000</v>
      </c>
      <c r="F31" s="15">
        <v>199.4998</v>
      </c>
      <c r="G31" s="16">
        <v>0.0077</v>
      </c>
      <c r="H31" s="17">
        <v>41857</v>
      </c>
    </row>
    <row r="32" spans="1:8" ht="12.75" customHeight="1">
      <c r="A32">
        <v>17</v>
      </c>
      <c r="B32" t="s">
        <v>132</v>
      </c>
      <c r="C32" t="s">
        <v>68</v>
      </c>
      <c r="D32" t="s">
        <v>115</v>
      </c>
      <c r="E32" s="36">
        <v>10000000</v>
      </c>
      <c r="F32" s="15">
        <v>99.7617</v>
      </c>
      <c r="G32" s="16">
        <v>0.0039000000000000003</v>
      </c>
      <c r="H32" s="17">
        <v>41710</v>
      </c>
    </row>
    <row r="33" spans="3:9" ht="12.75" customHeight="1">
      <c r="C33" s="19" t="s">
        <v>54</v>
      </c>
      <c r="D33" s="19"/>
      <c r="E33" s="37"/>
      <c r="F33" s="20">
        <f>SUM(F27:F32)</f>
        <v>4886.1493</v>
      </c>
      <c r="G33" s="21">
        <f>SUM(G27:G32)</f>
        <v>0.1889</v>
      </c>
      <c r="H33" s="22"/>
      <c r="I33" s="30"/>
    </row>
    <row r="34" spans="6:8" ht="12.75" customHeight="1">
      <c r="F34" s="15"/>
      <c r="G34" s="16"/>
      <c r="H34" s="17"/>
    </row>
    <row r="35" spans="3:8" ht="12.75" customHeight="1">
      <c r="C35" s="1" t="s">
        <v>133</v>
      </c>
      <c r="F35" s="15"/>
      <c r="G35" s="16"/>
      <c r="H35" s="17"/>
    </row>
    <row r="36" spans="1:8" ht="12.75" customHeight="1">
      <c r="A36">
        <v>18</v>
      </c>
      <c r="B36" t="s">
        <v>135</v>
      </c>
      <c r="C36" t="s">
        <v>134</v>
      </c>
      <c r="D36" t="s">
        <v>114</v>
      </c>
      <c r="E36" s="36">
        <v>32500000</v>
      </c>
      <c r="F36" s="15">
        <v>325</v>
      </c>
      <c r="G36" s="16">
        <v>0.0126</v>
      </c>
      <c r="H36" s="17">
        <v>41579</v>
      </c>
    </row>
    <row r="37" spans="3:9" ht="12.75" customHeight="1">
      <c r="C37" s="19" t="s">
        <v>54</v>
      </c>
      <c r="D37" s="19"/>
      <c r="E37" s="37"/>
      <c r="F37" s="20">
        <f>SUM(F36:F36)</f>
        <v>325</v>
      </c>
      <c r="G37" s="21">
        <f>SUM(G36:G36)</f>
        <v>0.0126</v>
      </c>
      <c r="H37" s="22"/>
      <c r="I37" s="30"/>
    </row>
    <row r="38" spans="6:8" ht="12.75" customHeight="1">
      <c r="F38" s="15"/>
      <c r="G38" s="16"/>
      <c r="H38" s="17"/>
    </row>
    <row r="39" spans="3:8" ht="12.75" customHeight="1">
      <c r="C39" s="1" t="s">
        <v>94</v>
      </c>
      <c r="F39" s="15">
        <v>9081.094246</v>
      </c>
      <c r="G39" s="16">
        <v>0.35109999999999997</v>
      </c>
      <c r="H39" s="17"/>
    </row>
    <row r="40" spans="3:9" ht="12.75" customHeight="1">
      <c r="C40" s="19" t="s">
        <v>54</v>
      </c>
      <c r="D40" s="19"/>
      <c r="E40" s="37"/>
      <c r="F40" s="20">
        <f>SUM(F39:F39)</f>
        <v>9081.094246</v>
      </c>
      <c r="G40" s="21">
        <f>SUM(G39:G39)</f>
        <v>0.35109999999999997</v>
      </c>
      <c r="H40" s="22"/>
      <c r="I40" s="30"/>
    </row>
    <row r="41" spans="6:8" ht="12.75" customHeight="1">
      <c r="F41" s="15"/>
      <c r="G41" s="16"/>
      <c r="H41" s="17"/>
    </row>
    <row r="42" spans="3:8" ht="12.75" customHeight="1">
      <c r="C42" s="1" t="s">
        <v>95</v>
      </c>
      <c r="F42" s="15"/>
      <c r="G42" s="16"/>
      <c r="H42" s="17"/>
    </row>
    <row r="43" spans="3:8" ht="12.75" customHeight="1">
      <c r="C43" s="1" t="s">
        <v>96</v>
      </c>
      <c r="F43" s="15">
        <v>326.274725</v>
      </c>
      <c r="G43" s="16">
        <v>0.0127</v>
      </c>
      <c r="H43" s="17"/>
    </row>
    <row r="44" spans="3:9" ht="12.75" customHeight="1">
      <c r="C44" s="19" t="s">
        <v>54</v>
      </c>
      <c r="D44" s="19"/>
      <c r="E44" s="37"/>
      <c r="F44" s="20">
        <f>SUM(F43:F43)</f>
        <v>326.274725</v>
      </c>
      <c r="G44" s="21">
        <f>SUM(G43:G43)</f>
        <v>0.0127</v>
      </c>
      <c r="H44" s="22"/>
      <c r="I44" s="30"/>
    </row>
    <row r="45" spans="3:9" ht="12.75" customHeight="1">
      <c r="C45" s="23" t="s">
        <v>97</v>
      </c>
      <c r="D45" s="23"/>
      <c r="E45" s="38"/>
      <c r="F45" s="24">
        <f>SUM(F16,F23,F33,F37,F40,F44)</f>
        <v>25867.604961</v>
      </c>
      <c r="G45" s="25">
        <f>SUM(G16,G23,G33,G37,G40,G44)</f>
        <v>0.9999999999999999</v>
      </c>
      <c r="H45" s="26"/>
      <c r="I45" s="31"/>
    </row>
    <row r="46" ht="12.75" customHeight="1"/>
    <row r="47" ht="12.75" customHeight="1">
      <c r="C47" s="1" t="s">
        <v>373</v>
      </c>
    </row>
    <row r="48" ht="12.75" customHeight="1">
      <c r="C48" s="1" t="s">
        <v>374</v>
      </c>
    </row>
    <row r="49" ht="12.75" customHeight="1">
      <c r="C49" s="1"/>
    </row>
    <row r="50" ht="12.75" customHeight="1">
      <c r="C50" s="1"/>
    </row>
    <row r="51" spans="3:7" ht="12.75" customHeight="1">
      <c r="C51" s="62" t="s">
        <v>378</v>
      </c>
      <c r="D51" s="62"/>
      <c r="E51" s="62"/>
      <c r="F51" s="63"/>
      <c r="G51" s="63"/>
    </row>
    <row r="52" spans="3:7" ht="12.75" customHeight="1">
      <c r="C52" s="62" t="s">
        <v>379</v>
      </c>
      <c r="D52" s="64" t="s">
        <v>380</v>
      </c>
      <c r="E52" s="62"/>
      <c r="F52" s="63"/>
      <c r="G52" s="63"/>
    </row>
    <row r="53" spans="3:7" ht="12.75" customHeight="1">
      <c r="C53" s="48" t="s">
        <v>476</v>
      </c>
      <c r="D53" s="62"/>
      <c r="E53" s="62"/>
      <c r="F53" s="63"/>
      <c r="G53" s="63"/>
    </row>
    <row r="54" spans="3:7" ht="12.75" customHeight="1">
      <c r="C54" s="51" t="s">
        <v>381</v>
      </c>
      <c r="D54" s="65">
        <v>1299.2632</v>
      </c>
      <c r="E54" s="62"/>
      <c r="F54" s="63"/>
      <c r="G54" s="63"/>
    </row>
    <row r="55" spans="3:7" ht="12.75" customHeight="1">
      <c r="C55" s="51" t="s">
        <v>403</v>
      </c>
      <c r="D55" s="65">
        <v>1001.5</v>
      </c>
      <c r="E55" s="62"/>
      <c r="F55" s="63"/>
      <c r="G55" s="63"/>
    </row>
    <row r="56" spans="3:7" ht="12.75" customHeight="1">
      <c r="C56" s="51" t="s">
        <v>404</v>
      </c>
      <c r="D56" s="65">
        <v>1001.9463</v>
      </c>
      <c r="E56" s="62"/>
      <c r="F56" s="63"/>
      <c r="G56" s="63"/>
    </row>
    <row r="57" spans="3:7" ht="12.75" customHeight="1">
      <c r="C57" s="51" t="s">
        <v>405</v>
      </c>
      <c r="D57" s="65">
        <v>1001.9912</v>
      </c>
      <c r="E57" s="62"/>
      <c r="F57" s="63"/>
      <c r="G57" s="63"/>
    </row>
    <row r="58" spans="3:7" ht="12.75" customHeight="1">
      <c r="C58" s="51" t="s">
        <v>406</v>
      </c>
      <c r="D58" s="65">
        <v>1001.1097</v>
      </c>
      <c r="E58" s="62"/>
      <c r="F58" s="63"/>
      <c r="G58" s="63"/>
    </row>
    <row r="59" spans="3:7" ht="12.75" customHeight="1">
      <c r="C59" s="51" t="s">
        <v>407</v>
      </c>
      <c r="D59" s="65">
        <v>1299.1497</v>
      </c>
      <c r="E59" s="62"/>
      <c r="F59" s="63"/>
      <c r="G59" s="63"/>
    </row>
    <row r="60" spans="3:7" ht="12.75" customHeight="1">
      <c r="C60" s="51" t="s">
        <v>387</v>
      </c>
      <c r="D60" s="65">
        <v>1302.3163</v>
      </c>
      <c r="E60" s="62"/>
      <c r="F60" s="63"/>
      <c r="G60" s="63"/>
    </row>
    <row r="61" spans="3:7" ht="12.75" customHeight="1">
      <c r="C61" s="51" t="s">
        <v>408</v>
      </c>
      <c r="D61" s="65">
        <v>1002.4</v>
      </c>
      <c r="E61" s="62"/>
      <c r="F61" s="63"/>
      <c r="G61" s="63"/>
    </row>
    <row r="62" spans="3:7" ht="12.75" customHeight="1">
      <c r="C62" s="51" t="s">
        <v>409</v>
      </c>
      <c r="D62" s="65">
        <v>1004.5703</v>
      </c>
      <c r="E62" s="62"/>
      <c r="F62" s="63"/>
      <c r="G62" s="63"/>
    </row>
    <row r="63" spans="3:7" ht="12.75" customHeight="1">
      <c r="C63" s="51" t="s">
        <v>390</v>
      </c>
      <c r="D63" s="65">
        <v>1003.5948</v>
      </c>
      <c r="E63" s="62"/>
      <c r="F63" s="63"/>
      <c r="G63" s="63"/>
    </row>
    <row r="64" spans="3:7" ht="12.75" customHeight="1">
      <c r="C64" s="51" t="s">
        <v>410</v>
      </c>
      <c r="D64" s="65">
        <v>1302.1918</v>
      </c>
      <c r="E64" s="62"/>
      <c r="F64" s="63"/>
      <c r="G64" s="63"/>
    </row>
    <row r="65" spans="3:7" ht="12.75" customHeight="1">
      <c r="C65" s="51" t="s">
        <v>477</v>
      </c>
      <c r="D65" s="66"/>
      <c r="E65" s="62"/>
      <c r="F65" s="63"/>
      <c r="G65" s="63"/>
    </row>
    <row r="66" spans="3:7" ht="12.75" customHeight="1">
      <c r="C66" s="51" t="s">
        <v>381</v>
      </c>
      <c r="D66" s="65">
        <v>1311.5495</v>
      </c>
      <c r="E66" s="67"/>
      <c r="F66" s="67"/>
      <c r="G66" s="63"/>
    </row>
    <row r="67" spans="3:7" ht="12.75" customHeight="1">
      <c r="C67" s="51" t="s">
        <v>403</v>
      </c>
      <c r="D67" s="65">
        <v>1001.5</v>
      </c>
      <c r="E67" s="67"/>
      <c r="F67" s="67"/>
      <c r="G67" s="63"/>
    </row>
    <row r="68" spans="3:7" ht="12.75" customHeight="1">
      <c r="C68" s="51" t="s">
        <v>404</v>
      </c>
      <c r="D68" s="65">
        <v>1000.5424</v>
      </c>
      <c r="E68" s="67"/>
      <c r="F68" s="67"/>
      <c r="G68" s="63"/>
    </row>
    <row r="69" spans="3:7" ht="12.75" customHeight="1">
      <c r="C69" s="51" t="s">
        <v>405</v>
      </c>
      <c r="D69" s="65">
        <v>1001.7998</v>
      </c>
      <c r="E69" s="67"/>
      <c r="F69" s="67"/>
      <c r="G69" s="63"/>
    </row>
    <row r="70" spans="3:7" ht="12.75" customHeight="1">
      <c r="C70" s="51" t="s">
        <v>406</v>
      </c>
      <c r="D70" s="65">
        <v>1000.9187</v>
      </c>
      <c r="E70" s="67"/>
      <c r="F70" s="67"/>
      <c r="G70" s="63"/>
    </row>
    <row r="71" spans="3:7" ht="12.75" customHeight="1">
      <c r="C71" s="51" t="s">
        <v>407</v>
      </c>
      <c r="D71" s="65">
        <v>1311.4648</v>
      </c>
      <c r="E71" s="67"/>
      <c r="F71" s="67"/>
      <c r="G71" s="63"/>
    </row>
    <row r="72" spans="3:7" ht="12.75" customHeight="1">
      <c r="C72" s="51" t="s">
        <v>387</v>
      </c>
      <c r="D72" s="65">
        <v>1314.9656</v>
      </c>
      <c r="E72" s="67"/>
      <c r="F72" s="67"/>
      <c r="G72" s="63"/>
    </row>
    <row r="73" spans="3:7" ht="12.75" customHeight="1">
      <c r="C73" s="51" t="s">
        <v>408</v>
      </c>
      <c r="D73" s="65">
        <v>1002.4</v>
      </c>
      <c r="E73" s="67"/>
      <c r="F73" s="67"/>
      <c r="G73" s="63"/>
    </row>
    <row r="74" spans="3:7" ht="12.75" customHeight="1">
      <c r="C74" s="51" t="s">
        <v>409</v>
      </c>
      <c r="D74" s="65">
        <v>1002.6771</v>
      </c>
      <c r="E74" s="67"/>
      <c r="F74" s="67"/>
      <c r="G74" s="63"/>
    </row>
    <row r="75" spans="3:7" ht="12.75" customHeight="1">
      <c r="C75" s="51" t="s">
        <v>390</v>
      </c>
      <c r="D75" s="65">
        <v>1001.0658</v>
      </c>
      <c r="E75" s="67"/>
      <c r="F75" s="67"/>
      <c r="G75" s="63"/>
    </row>
    <row r="76" spans="3:7" ht="12.75" customHeight="1">
      <c r="C76" s="51" t="s">
        <v>410</v>
      </c>
      <c r="D76" s="65">
        <v>1314.8531</v>
      </c>
      <c r="E76" s="67"/>
      <c r="F76" s="67"/>
      <c r="G76" s="63"/>
    </row>
    <row r="77" spans="3:7" ht="12.75" customHeight="1">
      <c r="C77" s="62" t="s">
        <v>392</v>
      </c>
      <c r="D77" s="68" t="s">
        <v>380</v>
      </c>
      <c r="E77" s="62"/>
      <c r="F77" s="63"/>
      <c r="G77" s="63"/>
    </row>
    <row r="78" spans="3:7" ht="12.75" customHeight="1">
      <c r="C78" s="69" t="s">
        <v>411</v>
      </c>
      <c r="D78" s="68" t="s">
        <v>380</v>
      </c>
      <c r="E78" s="62"/>
      <c r="F78" s="63"/>
      <c r="G78" s="63"/>
    </row>
    <row r="79" spans="3:7" ht="12.75">
      <c r="C79" s="70" t="s">
        <v>394</v>
      </c>
      <c r="D79" s="68">
        <v>325</v>
      </c>
      <c r="E79" s="62"/>
      <c r="F79" s="63"/>
      <c r="G79" s="63"/>
    </row>
    <row r="80" spans="3:7" ht="12.75">
      <c r="C80" s="62" t="s">
        <v>395</v>
      </c>
      <c r="D80" s="68" t="s">
        <v>489</v>
      </c>
      <c r="E80" s="62"/>
      <c r="F80" s="63"/>
      <c r="G80" s="63"/>
    </row>
    <row r="81" spans="3:7" ht="12.75">
      <c r="C81" s="62" t="s">
        <v>396</v>
      </c>
      <c r="D81" s="71"/>
      <c r="E81" s="62"/>
      <c r="F81" s="63"/>
      <c r="G81" s="63"/>
    </row>
    <row r="82" spans="3:7" ht="12.75">
      <c r="C82" s="72" t="s">
        <v>397</v>
      </c>
      <c r="D82" s="56" t="s">
        <v>398</v>
      </c>
      <c r="E82" s="56" t="s">
        <v>399</v>
      </c>
      <c r="F82" s="63"/>
      <c r="G82" s="63"/>
    </row>
    <row r="83" spans="3:7" ht="12.75">
      <c r="C83" s="51" t="s">
        <v>403</v>
      </c>
      <c r="D83" s="73">
        <v>7.347559</v>
      </c>
      <c r="E83" s="73">
        <v>7.036908999999999</v>
      </c>
      <c r="F83" s="63"/>
      <c r="G83" s="63"/>
    </row>
    <row r="84" spans="3:7" ht="12.75">
      <c r="C84" s="51" t="s">
        <v>404</v>
      </c>
      <c r="D84" s="74">
        <v>8.436227</v>
      </c>
      <c r="E84" s="74">
        <v>8.079550999999999</v>
      </c>
      <c r="F84" s="63"/>
      <c r="G84" s="63"/>
    </row>
    <row r="85" spans="3:7" ht="12.75">
      <c r="C85" s="51" t="s">
        <v>405</v>
      </c>
      <c r="D85" s="74">
        <v>7.507665</v>
      </c>
      <c r="E85" s="74">
        <v>7.190246999999999</v>
      </c>
      <c r="F85" s="63"/>
      <c r="G85" s="63"/>
    </row>
    <row r="86" spans="3:7" ht="12.75">
      <c r="C86" s="51" t="s">
        <v>406</v>
      </c>
      <c r="D86" s="68">
        <v>7.518059</v>
      </c>
      <c r="E86" s="68">
        <v>7.200201</v>
      </c>
      <c r="F86" s="63"/>
      <c r="G86" s="63"/>
    </row>
    <row r="87" spans="3:7" ht="12.75">
      <c r="C87" s="51" t="s">
        <v>408</v>
      </c>
      <c r="D87" s="74">
        <v>7.5451570000000014</v>
      </c>
      <c r="E87" s="74">
        <v>7.226153999999998</v>
      </c>
      <c r="F87" s="63"/>
      <c r="G87" s="63"/>
    </row>
    <row r="88" spans="3:7" ht="12.75">
      <c r="C88" s="51" t="s">
        <v>409</v>
      </c>
      <c r="D88" s="74">
        <v>9.027145</v>
      </c>
      <c r="E88" s="74">
        <v>8.645485</v>
      </c>
      <c r="F88" s="63"/>
      <c r="G88" s="63"/>
    </row>
    <row r="89" spans="3:7" ht="12.75">
      <c r="C89" s="51" t="s">
        <v>390</v>
      </c>
      <c r="D89" s="75">
        <v>9.549149</v>
      </c>
      <c r="E89" s="75">
        <v>9.145418</v>
      </c>
      <c r="F89" s="63"/>
      <c r="G89" s="63"/>
    </row>
    <row r="90" spans="3:7" ht="12.75">
      <c r="C90" s="76" t="s">
        <v>401</v>
      </c>
      <c r="D90" s="74"/>
      <c r="E90" s="74"/>
      <c r="F90" s="63"/>
      <c r="G90" s="63"/>
    </row>
    <row r="91" spans="3:7" ht="12.75">
      <c r="C91" s="77" t="s">
        <v>402</v>
      </c>
      <c r="D91" s="78"/>
      <c r="E91" s="78"/>
      <c r="F91" s="63"/>
      <c r="G91" s="6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3.421875" style="0" customWidth="1"/>
    <col min="3" max="3" width="63.57421875" style="0" customWidth="1"/>
    <col min="4" max="4" width="31.8515625" style="0" customWidth="1"/>
    <col min="5" max="5" width="14.57421875" style="0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40" customWidth="1"/>
    <col min="12" max="12" width="14.7109375" style="28" customWidth="1"/>
  </cols>
  <sheetData>
    <row r="1" spans="1:8" ht="18.75">
      <c r="A1" s="3"/>
      <c r="B1" s="3"/>
      <c r="C1" s="144" t="s">
        <v>136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6"/>
      <c r="F2" s="7"/>
      <c r="G2" s="8"/>
      <c r="H2" s="33"/>
    </row>
    <row r="3" spans="1:8" ht="15.75" customHeight="1">
      <c r="A3" s="9"/>
      <c r="B3" s="9"/>
      <c r="C3" s="10"/>
      <c r="D3" s="4"/>
      <c r="E3" s="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12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137</v>
      </c>
      <c r="F7" s="15"/>
      <c r="G7" s="16"/>
      <c r="H7" s="17"/>
    </row>
    <row r="8" spans="3:8" ht="12.75" customHeight="1">
      <c r="C8" s="1" t="s">
        <v>123</v>
      </c>
      <c r="F8" s="15"/>
      <c r="G8" s="16"/>
      <c r="H8" s="17"/>
    </row>
    <row r="9" spans="1:8" ht="12.75" customHeight="1">
      <c r="A9">
        <v>1</v>
      </c>
      <c r="B9" t="s">
        <v>140</v>
      </c>
      <c r="C9" t="s">
        <v>138</v>
      </c>
      <c r="D9" t="s">
        <v>139</v>
      </c>
      <c r="E9" s="36">
        <v>10600</v>
      </c>
      <c r="F9" s="15">
        <v>350.8494</v>
      </c>
      <c r="G9" s="16">
        <v>0.07730000000000001</v>
      </c>
      <c r="H9" s="17"/>
    </row>
    <row r="10" spans="1:11" ht="12.75" customHeight="1">
      <c r="A10">
        <v>2</v>
      </c>
      <c r="B10" t="s">
        <v>143</v>
      </c>
      <c r="C10" t="s">
        <v>141</v>
      </c>
      <c r="D10" t="s">
        <v>142</v>
      </c>
      <c r="E10" s="36">
        <v>97500</v>
      </c>
      <c r="F10" s="15">
        <v>326.625</v>
      </c>
      <c r="G10" s="16">
        <v>0.07200000000000001</v>
      </c>
      <c r="H10" s="17"/>
      <c r="J10" s="18" t="s">
        <v>16</v>
      </c>
      <c r="K10" s="41" t="s">
        <v>17</v>
      </c>
    </row>
    <row r="11" spans="1:11" ht="12.75" customHeight="1">
      <c r="A11">
        <v>3</v>
      </c>
      <c r="B11" t="s">
        <v>146</v>
      </c>
      <c r="C11" t="s">
        <v>144</v>
      </c>
      <c r="D11" t="s">
        <v>145</v>
      </c>
      <c r="E11" s="36">
        <v>46000</v>
      </c>
      <c r="F11" s="15">
        <v>313.168</v>
      </c>
      <c r="G11" s="16">
        <v>0.069</v>
      </c>
      <c r="H11" s="17"/>
      <c r="J11" s="16" t="s">
        <v>145</v>
      </c>
      <c r="K11" s="40">
        <v>0.1877</v>
      </c>
    </row>
    <row r="12" spans="1:11" ht="12.75" customHeight="1">
      <c r="A12">
        <v>4</v>
      </c>
      <c r="B12" t="s">
        <v>149</v>
      </c>
      <c r="C12" t="s">
        <v>147</v>
      </c>
      <c r="D12" t="s">
        <v>148</v>
      </c>
      <c r="E12" s="36">
        <v>30000</v>
      </c>
      <c r="F12" s="15">
        <v>274.41</v>
      </c>
      <c r="G12" s="16">
        <v>0.0605</v>
      </c>
      <c r="H12" s="17"/>
      <c r="J12" s="16" t="s">
        <v>139</v>
      </c>
      <c r="K12" s="40">
        <v>0.18289999999999998</v>
      </c>
    </row>
    <row r="13" spans="1:11" ht="12.75" customHeight="1">
      <c r="A13">
        <v>5</v>
      </c>
      <c r="B13" t="s">
        <v>152</v>
      </c>
      <c r="C13" t="s">
        <v>68</v>
      </c>
      <c r="D13" t="s">
        <v>150</v>
      </c>
      <c r="E13" s="36">
        <v>29080</v>
      </c>
      <c r="F13" s="15">
        <v>248.64854</v>
      </c>
      <c r="G13" s="16">
        <v>0.0548</v>
      </c>
      <c r="H13" s="17"/>
      <c r="J13" s="16" t="s">
        <v>151</v>
      </c>
      <c r="K13" s="40">
        <v>0.1233</v>
      </c>
    </row>
    <row r="14" spans="1:11" ht="12.75" customHeight="1">
      <c r="A14">
        <v>6</v>
      </c>
      <c r="B14" t="s">
        <v>154</v>
      </c>
      <c r="C14" t="s">
        <v>153</v>
      </c>
      <c r="D14" t="s">
        <v>139</v>
      </c>
      <c r="E14" s="36">
        <v>10000</v>
      </c>
      <c r="F14" s="15">
        <v>211.205</v>
      </c>
      <c r="G14" s="16">
        <v>0.04650000000000001</v>
      </c>
      <c r="H14" s="17"/>
      <c r="J14" s="16" t="s">
        <v>142</v>
      </c>
      <c r="K14" s="40">
        <v>0.0866</v>
      </c>
    </row>
    <row r="15" spans="1:11" ht="12.75" customHeight="1">
      <c r="A15">
        <v>7</v>
      </c>
      <c r="B15" t="s">
        <v>156</v>
      </c>
      <c r="C15" t="s">
        <v>155</v>
      </c>
      <c r="D15" t="s">
        <v>145</v>
      </c>
      <c r="E15" s="36">
        <v>18000</v>
      </c>
      <c r="F15" s="15">
        <v>201.771</v>
      </c>
      <c r="G15" s="16">
        <v>0.044500000000000005</v>
      </c>
      <c r="H15" s="17"/>
      <c r="J15" s="16" t="s">
        <v>148</v>
      </c>
      <c r="K15" s="40">
        <v>0.0718</v>
      </c>
    </row>
    <row r="16" spans="1:11" ht="12.75" customHeight="1">
      <c r="A16">
        <v>8</v>
      </c>
      <c r="B16" t="s">
        <v>158</v>
      </c>
      <c r="C16" t="s">
        <v>157</v>
      </c>
      <c r="D16" t="s">
        <v>145</v>
      </c>
      <c r="E16" s="36">
        <v>8250</v>
      </c>
      <c r="F16" s="15">
        <v>148.231875</v>
      </c>
      <c r="G16" s="16">
        <v>0.0327</v>
      </c>
      <c r="H16" s="17"/>
      <c r="J16" s="16" t="s">
        <v>150</v>
      </c>
      <c r="K16" s="40">
        <v>0.0658</v>
      </c>
    </row>
    <row r="17" spans="1:11" ht="12.75" customHeight="1">
      <c r="A17">
        <v>9</v>
      </c>
      <c r="B17" t="s">
        <v>161</v>
      </c>
      <c r="C17" t="s">
        <v>159</v>
      </c>
      <c r="D17" t="s">
        <v>151</v>
      </c>
      <c r="E17" s="36">
        <v>24000</v>
      </c>
      <c r="F17" s="15">
        <v>146.112</v>
      </c>
      <c r="G17" s="16">
        <v>0.0322</v>
      </c>
      <c r="H17" s="17"/>
      <c r="J17" s="16" t="s">
        <v>160</v>
      </c>
      <c r="K17" s="40">
        <v>0.0364</v>
      </c>
    </row>
    <row r="18" spans="1:11" ht="12.75" customHeight="1">
      <c r="A18">
        <v>10</v>
      </c>
      <c r="B18" t="s">
        <v>164</v>
      </c>
      <c r="C18" t="s">
        <v>162</v>
      </c>
      <c r="D18" t="s">
        <v>163</v>
      </c>
      <c r="E18" s="36">
        <v>12500</v>
      </c>
      <c r="F18" s="15">
        <v>121.7125</v>
      </c>
      <c r="G18" s="16">
        <v>0.0268</v>
      </c>
      <c r="H18" s="17"/>
      <c r="J18" s="16" t="s">
        <v>163</v>
      </c>
      <c r="K18" s="40">
        <v>0.0317</v>
      </c>
    </row>
    <row r="19" spans="1:11" ht="12.75" customHeight="1">
      <c r="A19">
        <v>11</v>
      </c>
      <c r="B19" t="s">
        <v>167</v>
      </c>
      <c r="C19" t="s">
        <v>165</v>
      </c>
      <c r="D19" t="s">
        <v>139</v>
      </c>
      <c r="E19" s="36">
        <v>25000</v>
      </c>
      <c r="F19" s="15">
        <v>119.425</v>
      </c>
      <c r="G19" s="16">
        <v>0.0263</v>
      </c>
      <c r="H19" s="17"/>
      <c r="J19" s="16" t="s">
        <v>166</v>
      </c>
      <c r="K19" s="40">
        <v>0.0181</v>
      </c>
    </row>
    <row r="20" spans="1:11" ht="12.75" customHeight="1">
      <c r="A20">
        <v>12</v>
      </c>
      <c r="B20" t="s">
        <v>170</v>
      </c>
      <c r="C20" t="s">
        <v>168</v>
      </c>
      <c r="D20" t="s">
        <v>151</v>
      </c>
      <c r="E20" s="36">
        <v>4580</v>
      </c>
      <c r="F20" s="15">
        <v>112.50312</v>
      </c>
      <c r="G20" s="16">
        <v>0.0248</v>
      </c>
      <c r="H20" s="17"/>
      <c r="J20" s="16" t="s">
        <v>169</v>
      </c>
      <c r="K20" s="40">
        <v>0.0166</v>
      </c>
    </row>
    <row r="21" spans="1:11" ht="12.75" customHeight="1">
      <c r="A21">
        <v>13</v>
      </c>
      <c r="B21" t="s">
        <v>173</v>
      </c>
      <c r="C21" t="s">
        <v>171</v>
      </c>
      <c r="D21" t="s">
        <v>151</v>
      </c>
      <c r="E21" s="36">
        <v>9500</v>
      </c>
      <c r="F21" s="15">
        <v>84.3505</v>
      </c>
      <c r="G21" s="16">
        <v>0.018600000000000002</v>
      </c>
      <c r="H21" s="17"/>
      <c r="J21" s="16" t="s">
        <v>172</v>
      </c>
      <c r="K21" s="40">
        <v>0.0163</v>
      </c>
    </row>
    <row r="22" spans="1:11" ht="12.75" customHeight="1">
      <c r="A22">
        <v>14</v>
      </c>
      <c r="B22" t="s">
        <v>176</v>
      </c>
      <c r="C22" t="s">
        <v>174</v>
      </c>
      <c r="D22" t="s">
        <v>166</v>
      </c>
      <c r="E22" s="36">
        <v>28000</v>
      </c>
      <c r="F22" s="15">
        <v>82.236</v>
      </c>
      <c r="G22" s="16">
        <v>0.0181</v>
      </c>
      <c r="H22" s="17"/>
      <c r="J22" s="16" t="s">
        <v>175</v>
      </c>
      <c r="K22" s="40">
        <v>0.016</v>
      </c>
    </row>
    <row r="23" spans="1:11" ht="12.75" customHeight="1">
      <c r="A23">
        <v>15</v>
      </c>
      <c r="B23" t="s">
        <v>179</v>
      </c>
      <c r="C23" t="s">
        <v>177</v>
      </c>
      <c r="D23" t="s">
        <v>151</v>
      </c>
      <c r="E23" s="36">
        <v>20000</v>
      </c>
      <c r="F23" s="15">
        <v>78.22</v>
      </c>
      <c r="G23" s="16">
        <v>0.0172</v>
      </c>
      <c r="H23" s="17"/>
      <c r="J23" s="16" t="s">
        <v>178</v>
      </c>
      <c r="K23" s="40">
        <v>0.0131</v>
      </c>
    </row>
    <row r="24" spans="1:11" ht="12.75" customHeight="1">
      <c r="A24">
        <v>16</v>
      </c>
      <c r="B24" t="s">
        <v>182</v>
      </c>
      <c r="C24" t="s">
        <v>180</v>
      </c>
      <c r="D24" t="s">
        <v>139</v>
      </c>
      <c r="E24" s="36">
        <v>5000</v>
      </c>
      <c r="F24" s="15">
        <v>77.5525</v>
      </c>
      <c r="G24" s="16">
        <v>0.0171</v>
      </c>
      <c r="H24" s="17"/>
      <c r="J24" s="16" t="s">
        <v>181</v>
      </c>
      <c r="K24" s="40">
        <v>0.01</v>
      </c>
    </row>
    <row r="25" spans="1:11" ht="12.75" customHeight="1">
      <c r="A25">
        <v>17</v>
      </c>
      <c r="B25" t="s">
        <v>185</v>
      </c>
      <c r="C25" t="s">
        <v>183</v>
      </c>
      <c r="D25" t="s">
        <v>169</v>
      </c>
      <c r="E25" s="36">
        <v>20500</v>
      </c>
      <c r="F25" s="15">
        <v>75.2555</v>
      </c>
      <c r="G25" s="16">
        <v>0.0166</v>
      </c>
      <c r="H25" s="17"/>
      <c r="J25" s="16" t="s">
        <v>184</v>
      </c>
      <c r="K25" s="40">
        <v>0.0098</v>
      </c>
    </row>
    <row r="26" spans="1:11" ht="12.75" customHeight="1">
      <c r="A26">
        <v>18</v>
      </c>
      <c r="B26" t="s">
        <v>188</v>
      </c>
      <c r="C26" t="s">
        <v>186</v>
      </c>
      <c r="D26" t="s">
        <v>139</v>
      </c>
      <c r="E26" s="36">
        <v>6500</v>
      </c>
      <c r="F26" s="15">
        <v>71.19775</v>
      </c>
      <c r="G26" s="16">
        <v>0.015700000000000002</v>
      </c>
      <c r="H26" s="17"/>
      <c r="J26" s="16" t="s">
        <v>187</v>
      </c>
      <c r="K26" s="40">
        <v>0.0053</v>
      </c>
    </row>
    <row r="27" spans="1:11" ht="12.75" customHeight="1">
      <c r="A27">
        <v>19</v>
      </c>
      <c r="B27" t="s">
        <v>191</v>
      </c>
      <c r="C27" t="s">
        <v>189</v>
      </c>
      <c r="D27" t="s">
        <v>142</v>
      </c>
      <c r="E27" s="36">
        <v>2570</v>
      </c>
      <c r="F27" s="15">
        <v>66.155655</v>
      </c>
      <c r="G27" s="16">
        <v>0.0146</v>
      </c>
      <c r="H27" s="17"/>
      <c r="J27" s="16" t="s">
        <v>190</v>
      </c>
      <c r="K27" s="40">
        <v>0.0025</v>
      </c>
    </row>
    <row r="28" spans="1:11" ht="12.75" customHeight="1">
      <c r="A28">
        <v>20</v>
      </c>
      <c r="B28" t="s">
        <v>193</v>
      </c>
      <c r="C28" t="s">
        <v>192</v>
      </c>
      <c r="D28" t="s">
        <v>151</v>
      </c>
      <c r="E28" s="36">
        <v>16000</v>
      </c>
      <c r="F28" s="15">
        <v>66.112</v>
      </c>
      <c r="G28" s="16">
        <v>0.0146</v>
      </c>
      <c r="H28" s="17"/>
      <c r="J28" s="16" t="s">
        <v>113</v>
      </c>
      <c r="K28" s="40">
        <v>0.0002</v>
      </c>
    </row>
    <row r="29" spans="1:11" ht="12.75" customHeight="1">
      <c r="A29">
        <v>21</v>
      </c>
      <c r="B29" t="s">
        <v>195</v>
      </c>
      <c r="C29" t="s">
        <v>194</v>
      </c>
      <c r="D29" t="s">
        <v>160</v>
      </c>
      <c r="E29" s="36">
        <v>3100</v>
      </c>
      <c r="F29" s="15">
        <v>64.4304</v>
      </c>
      <c r="G29" s="16">
        <v>0.014199999999999999</v>
      </c>
      <c r="H29" s="17"/>
      <c r="J29" s="16" t="s">
        <v>36</v>
      </c>
      <c r="K29" s="40">
        <v>0.1059</v>
      </c>
    </row>
    <row r="30" spans="1:10" ht="12.75" customHeight="1">
      <c r="A30">
        <v>22</v>
      </c>
      <c r="B30" t="s">
        <v>196</v>
      </c>
      <c r="C30" t="s">
        <v>72</v>
      </c>
      <c r="D30" t="s">
        <v>145</v>
      </c>
      <c r="E30" s="36">
        <v>5000</v>
      </c>
      <c r="F30" s="15">
        <v>61.135</v>
      </c>
      <c r="G30" s="16">
        <v>0.013500000000000002</v>
      </c>
      <c r="H30" s="17"/>
      <c r="J30" s="16"/>
    </row>
    <row r="31" spans="1:8" ht="12.75" customHeight="1">
      <c r="A31">
        <v>23</v>
      </c>
      <c r="B31" t="s">
        <v>198</v>
      </c>
      <c r="C31" t="s">
        <v>197</v>
      </c>
      <c r="D31" t="s">
        <v>178</v>
      </c>
      <c r="E31" s="36">
        <v>40000</v>
      </c>
      <c r="F31" s="15">
        <v>59.64</v>
      </c>
      <c r="G31" s="16">
        <v>0.0131</v>
      </c>
      <c r="H31" s="17"/>
    </row>
    <row r="32" spans="1:8" ht="12.75" customHeight="1">
      <c r="A32">
        <v>24</v>
      </c>
      <c r="B32" t="s">
        <v>200</v>
      </c>
      <c r="C32" t="s">
        <v>199</v>
      </c>
      <c r="D32" t="s">
        <v>160</v>
      </c>
      <c r="E32" s="36">
        <v>6200</v>
      </c>
      <c r="F32" s="15">
        <v>55.0467</v>
      </c>
      <c r="G32" s="16">
        <v>0.0121</v>
      </c>
      <c r="H32" s="17"/>
    </row>
    <row r="33" spans="1:8" ht="12.75" customHeight="1">
      <c r="A33">
        <v>25</v>
      </c>
      <c r="B33" t="s">
        <v>201</v>
      </c>
      <c r="C33" t="s">
        <v>29</v>
      </c>
      <c r="D33" t="s">
        <v>145</v>
      </c>
      <c r="E33" s="36">
        <v>9500</v>
      </c>
      <c r="F33" s="15">
        <v>51.718</v>
      </c>
      <c r="G33" s="16">
        <v>0.011399999999999999</v>
      </c>
      <c r="H33" s="17"/>
    </row>
    <row r="34" spans="1:8" ht="12.75" customHeight="1">
      <c r="A34">
        <v>26</v>
      </c>
      <c r="B34" t="s">
        <v>203</v>
      </c>
      <c r="C34" t="s">
        <v>202</v>
      </c>
      <c r="D34" t="s">
        <v>172</v>
      </c>
      <c r="E34" s="36">
        <v>2616</v>
      </c>
      <c r="F34" s="15">
        <v>51.452796</v>
      </c>
      <c r="G34" s="16">
        <v>0.0113</v>
      </c>
      <c r="H34" s="17"/>
    </row>
    <row r="35" spans="1:8" ht="12.75" customHeight="1">
      <c r="A35">
        <v>27</v>
      </c>
      <c r="B35" t="s">
        <v>205</v>
      </c>
      <c r="C35" t="s">
        <v>204</v>
      </c>
      <c r="D35" t="s">
        <v>150</v>
      </c>
      <c r="E35" s="36">
        <v>47000</v>
      </c>
      <c r="F35" s="15">
        <v>49.7025</v>
      </c>
      <c r="G35" s="16">
        <v>0.011000000000000001</v>
      </c>
      <c r="H35" s="17"/>
    </row>
    <row r="36" spans="1:8" ht="12.75" customHeight="1">
      <c r="A36">
        <v>28</v>
      </c>
      <c r="B36" t="s">
        <v>207</v>
      </c>
      <c r="C36" t="s">
        <v>206</v>
      </c>
      <c r="D36" t="s">
        <v>175</v>
      </c>
      <c r="E36" s="36">
        <v>14000</v>
      </c>
      <c r="F36" s="15">
        <v>49.504</v>
      </c>
      <c r="G36" s="16">
        <v>0.0109</v>
      </c>
      <c r="H36" s="17"/>
    </row>
    <row r="37" spans="1:8" ht="12.75" customHeight="1">
      <c r="A37">
        <v>29</v>
      </c>
      <c r="B37" t="s">
        <v>209</v>
      </c>
      <c r="C37" t="s">
        <v>208</v>
      </c>
      <c r="D37" t="s">
        <v>151</v>
      </c>
      <c r="E37" s="36">
        <v>8500</v>
      </c>
      <c r="F37" s="15">
        <v>47.906</v>
      </c>
      <c r="G37" s="16">
        <v>0.0106</v>
      </c>
      <c r="H37" s="17"/>
    </row>
    <row r="38" spans="1:8" ht="12.75" customHeight="1">
      <c r="A38">
        <v>30</v>
      </c>
      <c r="B38" t="s">
        <v>211</v>
      </c>
      <c r="C38" t="s">
        <v>210</v>
      </c>
      <c r="D38" t="s">
        <v>160</v>
      </c>
      <c r="E38" s="36">
        <v>12000</v>
      </c>
      <c r="F38" s="15">
        <v>45.738</v>
      </c>
      <c r="G38" s="16">
        <v>0.0101</v>
      </c>
      <c r="H38" s="17"/>
    </row>
    <row r="39" spans="1:8" ht="12.75" customHeight="1">
      <c r="A39">
        <v>31</v>
      </c>
      <c r="B39" t="s">
        <v>213</v>
      </c>
      <c r="C39" t="s">
        <v>212</v>
      </c>
      <c r="D39" t="s">
        <v>181</v>
      </c>
      <c r="E39" s="36">
        <v>13500</v>
      </c>
      <c r="F39" s="15">
        <v>45.2115</v>
      </c>
      <c r="G39" s="16">
        <v>0.01</v>
      </c>
      <c r="H39" s="17"/>
    </row>
    <row r="40" spans="1:8" ht="12.75" customHeight="1">
      <c r="A40">
        <v>32</v>
      </c>
      <c r="B40" t="s">
        <v>215</v>
      </c>
      <c r="C40" t="s">
        <v>214</v>
      </c>
      <c r="D40" t="s">
        <v>184</v>
      </c>
      <c r="E40" s="36">
        <v>22000</v>
      </c>
      <c r="F40" s="15">
        <v>44.44</v>
      </c>
      <c r="G40" s="16">
        <v>0.0098</v>
      </c>
      <c r="H40" s="17"/>
    </row>
    <row r="41" spans="1:8" ht="12.75" customHeight="1">
      <c r="A41">
        <v>33</v>
      </c>
      <c r="B41" t="s">
        <v>217</v>
      </c>
      <c r="C41" t="s">
        <v>216</v>
      </c>
      <c r="D41" t="s">
        <v>145</v>
      </c>
      <c r="E41" s="36">
        <v>12000</v>
      </c>
      <c r="F41" s="15">
        <v>44.256</v>
      </c>
      <c r="G41" s="16">
        <v>0.0098</v>
      </c>
      <c r="H41" s="17"/>
    </row>
    <row r="42" spans="1:8" ht="12.75" customHeight="1">
      <c r="A42">
        <v>34</v>
      </c>
      <c r="B42" t="s">
        <v>219</v>
      </c>
      <c r="C42" t="s">
        <v>218</v>
      </c>
      <c r="D42" t="s">
        <v>148</v>
      </c>
      <c r="E42" s="36">
        <v>17000</v>
      </c>
      <c r="F42" s="15">
        <v>34.2295</v>
      </c>
      <c r="G42" s="16">
        <v>0.0075</v>
      </c>
      <c r="H42" s="17"/>
    </row>
    <row r="43" spans="1:8" ht="12.75" customHeight="1">
      <c r="A43">
        <v>35</v>
      </c>
      <c r="B43" t="s">
        <v>221</v>
      </c>
      <c r="C43" t="s">
        <v>220</v>
      </c>
      <c r="D43" t="s">
        <v>145</v>
      </c>
      <c r="E43" s="36">
        <v>4125</v>
      </c>
      <c r="F43" s="15">
        <v>31.038563</v>
      </c>
      <c r="G43" s="16">
        <v>0.0068000000000000005</v>
      </c>
      <c r="H43" s="17"/>
    </row>
    <row r="44" spans="1:8" ht="12.75" customHeight="1">
      <c r="A44">
        <v>36</v>
      </c>
      <c r="B44" t="s">
        <v>223</v>
      </c>
      <c r="C44" t="s">
        <v>222</v>
      </c>
      <c r="D44" t="s">
        <v>187</v>
      </c>
      <c r="E44" s="36">
        <v>7000</v>
      </c>
      <c r="F44" s="15">
        <v>23.8525</v>
      </c>
      <c r="G44" s="16">
        <v>0.0053</v>
      </c>
      <c r="H44" s="17"/>
    </row>
    <row r="45" spans="1:8" ht="12.75" customHeight="1">
      <c r="A45">
        <v>37</v>
      </c>
      <c r="B45" t="s">
        <v>225</v>
      </c>
      <c r="C45" t="s">
        <v>224</v>
      </c>
      <c r="D45" t="s">
        <v>151</v>
      </c>
      <c r="E45" s="36">
        <v>11000</v>
      </c>
      <c r="F45" s="15">
        <v>23.837</v>
      </c>
      <c r="G45" s="16">
        <v>0.0053</v>
      </c>
      <c r="H45" s="17"/>
    </row>
    <row r="46" spans="1:8" ht="12.75" customHeight="1">
      <c r="A46">
        <v>38</v>
      </c>
      <c r="B46" t="s">
        <v>227</v>
      </c>
      <c r="C46" t="s">
        <v>226</v>
      </c>
      <c r="D46" t="s">
        <v>175</v>
      </c>
      <c r="E46" s="36">
        <v>18500</v>
      </c>
      <c r="F46" s="15">
        <v>22.98625</v>
      </c>
      <c r="G46" s="16">
        <v>0.0051</v>
      </c>
      <c r="H46" s="17"/>
    </row>
    <row r="47" spans="1:8" ht="12.75" customHeight="1">
      <c r="A47">
        <v>39</v>
      </c>
      <c r="B47" t="s">
        <v>229</v>
      </c>
      <c r="C47" t="s">
        <v>228</v>
      </c>
      <c r="D47" t="s">
        <v>172</v>
      </c>
      <c r="E47" s="36">
        <v>2000</v>
      </c>
      <c r="F47" s="15">
        <v>22.697</v>
      </c>
      <c r="G47" s="16">
        <v>0.005</v>
      </c>
      <c r="H47" s="17"/>
    </row>
    <row r="48" spans="1:8" ht="12.75" customHeight="1">
      <c r="A48">
        <v>40</v>
      </c>
      <c r="B48" t="s">
        <v>231</v>
      </c>
      <c r="C48" t="s">
        <v>230</v>
      </c>
      <c r="D48" t="s">
        <v>163</v>
      </c>
      <c r="E48" s="36">
        <v>25000</v>
      </c>
      <c r="F48" s="15">
        <v>22.2875</v>
      </c>
      <c r="G48" s="16">
        <v>0.0049</v>
      </c>
      <c r="H48" s="17"/>
    </row>
    <row r="49" spans="1:8" ht="12.75" customHeight="1">
      <c r="A49">
        <v>41</v>
      </c>
      <c r="B49" t="s">
        <v>233</v>
      </c>
      <c r="C49" t="s">
        <v>232</v>
      </c>
      <c r="D49" t="s">
        <v>148</v>
      </c>
      <c r="E49" s="36">
        <v>4800</v>
      </c>
      <c r="F49" s="15">
        <v>17.2584</v>
      </c>
      <c r="G49" s="16">
        <v>0.0038</v>
      </c>
      <c r="H49" s="17"/>
    </row>
    <row r="50" spans="1:8" ht="12.75" customHeight="1">
      <c r="A50">
        <v>42</v>
      </c>
      <c r="B50" t="s">
        <v>235</v>
      </c>
      <c r="C50" t="s">
        <v>234</v>
      </c>
      <c r="D50" t="s">
        <v>190</v>
      </c>
      <c r="E50" s="36">
        <v>10000</v>
      </c>
      <c r="F50" s="15">
        <v>11.505</v>
      </c>
      <c r="G50" s="16">
        <v>0.0025</v>
      </c>
      <c r="H50" s="17"/>
    </row>
    <row r="51" spans="3:9" ht="12.75" customHeight="1">
      <c r="C51" s="19" t="s">
        <v>54</v>
      </c>
      <c r="D51" s="19"/>
      <c r="E51" s="19"/>
      <c r="F51" s="20">
        <f>SUM(F9:F50)</f>
        <v>4055.613948999999</v>
      </c>
      <c r="G51" s="21">
        <f>SUM(G9:G50)</f>
        <v>0.8938999999999999</v>
      </c>
      <c r="H51" s="22"/>
      <c r="I51" s="30"/>
    </row>
    <row r="52" spans="6:8" ht="12.75" customHeight="1">
      <c r="F52" s="15"/>
      <c r="G52" s="16"/>
      <c r="H52" s="17"/>
    </row>
    <row r="53" spans="3:8" ht="12.75" customHeight="1">
      <c r="C53" s="1" t="s">
        <v>90</v>
      </c>
      <c r="F53" s="15"/>
      <c r="G53" s="16"/>
      <c r="H53" s="17"/>
    </row>
    <row r="54" spans="3:8" ht="12.75" customHeight="1">
      <c r="C54" s="1" t="s">
        <v>123</v>
      </c>
      <c r="F54" s="15"/>
      <c r="G54" s="16"/>
      <c r="H54" s="17"/>
    </row>
    <row r="55" spans="1:8" ht="12.75" customHeight="1">
      <c r="A55">
        <v>43</v>
      </c>
      <c r="B55" t="s">
        <v>236</v>
      </c>
      <c r="C55" t="s">
        <v>168</v>
      </c>
      <c r="D55" t="s">
        <v>113</v>
      </c>
      <c r="E55" s="36">
        <v>98400</v>
      </c>
      <c r="F55" s="15">
        <v>0.981642</v>
      </c>
      <c r="G55" s="16">
        <v>0.0002</v>
      </c>
      <c r="H55" s="17">
        <v>41722</v>
      </c>
    </row>
    <row r="56" spans="3:9" ht="12.75" customHeight="1">
      <c r="C56" s="19" t="s">
        <v>54</v>
      </c>
      <c r="D56" s="19"/>
      <c r="E56" s="19"/>
      <c r="F56" s="20">
        <f>SUM(F55:F55)</f>
        <v>0.981642</v>
      </c>
      <c r="G56" s="21">
        <f>SUM(G55:G55)</f>
        <v>0.0002</v>
      </c>
      <c r="H56" s="22"/>
      <c r="I56" s="30"/>
    </row>
    <row r="57" spans="6:8" ht="12.75" customHeight="1">
      <c r="F57" s="15"/>
      <c r="G57" s="16"/>
      <c r="H57" s="17"/>
    </row>
    <row r="58" spans="3:8" ht="12.75" customHeight="1">
      <c r="C58" s="1" t="s">
        <v>94</v>
      </c>
      <c r="F58" s="15">
        <v>500.170714</v>
      </c>
      <c r="G58" s="16">
        <v>0.11019999999999999</v>
      </c>
      <c r="H58" s="17"/>
    </row>
    <row r="59" spans="3:9" ht="12.75" customHeight="1">
      <c r="C59" s="19" t="s">
        <v>54</v>
      </c>
      <c r="D59" s="19"/>
      <c r="E59" s="19"/>
      <c r="F59" s="20">
        <f>SUM(F58:F58)</f>
        <v>500.170714</v>
      </c>
      <c r="G59" s="21">
        <f>SUM(G58:G58)</f>
        <v>0.11019999999999999</v>
      </c>
      <c r="H59" s="22"/>
      <c r="I59" s="30"/>
    </row>
    <row r="60" spans="6:8" ht="12.75" customHeight="1">
      <c r="F60" s="15"/>
      <c r="G60" s="16"/>
      <c r="H60" s="17"/>
    </row>
    <row r="61" spans="3:8" ht="12.75" customHeight="1">
      <c r="C61" s="1" t="s">
        <v>95</v>
      </c>
      <c r="F61" s="15"/>
      <c r="G61" s="16"/>
      <c r="H61" s="17"/>
    </row>
    <row r="62" spans="3:8" ht="12.75" customHeight="1">
      <c r="C62" s="1" t="s">
        <v>96</v>
      </c>
      <c r="F62" s="15">
        <v>-18.302269</v>
      </c>
      <c r="G62" s="16">
        <v>-0.0043</v>
      </c>
      <c r="H62" s="17"/>
    </row>
    <row r="63" spans="3:9" ht="12.75" customHeight="1">
      <c r="C63" s="19" t="s">
        <v>54</v>
      </c>
      <c r="D63" s="19"/>
      <c r="E63" s="19"/>
      <c r="F63" s="20">
        <f>SUM(F62:F62)</f>
        <v>-18.302269</v>
      </c>
      <c r="G63" s="21">
        <f>SUM(G62:G62)</f>
        <v>-0.0043</v>
      </c>
      <c r="H63" s="22"/>
      <c r="I63" s="30"/>
    </row>
    <row r="64" spans="3:9" ht="12.75" customHeight="1">
      <c r="C64" s="23" t="s">
        <v>97</v>
      </c>
      <c r="D64" s="23"/>
      <c r="E64" s="23"/>
      <c r="F64" s="24">
        <f>SUM(F51,F56,F59,F63)</f>
        <v>4538.464035999999</v>
      </c>
      <c r="G64" s="25">
        <f>SUM(G51,G56,G59,G63)</f>
        <v>1</v>
      </c>
      <c r="H64" s="26"/>
      <c r="I64" s="31"/>
    </row>
    <row r="65" ht="12.75" customHeight="1"/>
    <row r="66" ht="12.75" customHeight="1">
      <c r="C66" s="1" t="s">
        <v>373</v>
      </c>
    </row>
    <row r="67" ht="12.75" customHeight="1">
      <c r="C67" s="1" t="s">
        <v>374</v>
      </c>
    </row>
    <row r="68" ht="12.75" customHeight="1">
      <c r="C68" s="1" t="s">
        <v>98</v>
      </c>
    </row>
    <row r="69" ht="12.75" customHeight="1">
      <c r="C69" s="1"/>
    </row>
    <row r="70" ht="12.75" customHeight="1">
      <c r="C70" s="1"/>
    </row>
    <row r="71" spans="3:11" ht="12.75" customHeight="1">
      <c r="C71" s="79" t="s">
        <v>378</v>
      </c>
      <c r="D71" s="80"/>
      <c r="E71" s="79"/>
      <c r="F71" s="81"/>
      <c r="G71" s="82"/>
      <c r="H71" s="83"/>
      <c r="I71" s="79"/>
      <c r="K71" s="16"/>
    </row>
    <row r="72" spans="3:11" ht="12.75" customHeight="1">
      <c r="C72" s="79" t="s">
        <v>412</v>
      </c>
      <c r="D72" s="80" t="s">
        <v>380</v>
      </c>
      <c r="E72" s="79"/>
      <c r="F72" s="81"/>
      <c r="G72" s="82"/>
      <c r="H72" s="83"/>
      <c r="I72" s="79"/>
      <c r="K72" s="16"/>
    </row>
    <row r="73" spans="3:11" ht="12.75" customHeight="1">
      <c r="C73" s="48" t="s">
        <v>476</v>
      </c>
      <c r="D73" s="80"/>
      <c r="E73" s="79"/>
      <c r="F73" s="81"/>
      <c r="G73" s="82"/>
      <c r="H73" s="83"/>
      <c r="I73" s="79"/>
      <c r="K73" s="16"/>
    </row>
    <row r="74" spans="3:11" ht="12.75" customHeight="1">
      <c r="C74" s="84" t="s">
        <v>413</v>
      </c>
      <c r="D74" s="85">
        <v>8.98</v>
      </c>
      <c r="F74" s="86"/>
      <c r="G74" s="82"/>
      <c r="H74" s="83"/>
      <c r="I74" s="79"/>
      <c r="K74" s="16"/>
    </row>
    <row r="75" spans="3:11" ht="12.75" customHeight="1">
      <c r="C75" s="84" t="s">
        <v>414</v>
      </c>
      <c r="D75" s="85">
        <v>8.98</v>
      </c>
      <c r="F75" s="86"/>
      <c r="G75" s="82"/>
      <c r="H75" s="83"/>
      <c r="I75" s="79"/>
      <c r="K75" s="16"/>
    </row>
    <row r="76" spans="3:11" ht="12.75" customHeight="1">
      <c r="C76" s="84" t="s">
        <v>415</v>
      </c>
      <c r="D76" s="85">
        <v>9.02</v>
      </c>
      <c r="F76" s="86"/>
      <c r="G76" s="82"/>
      <c r="H76" s="83"/>
      <c r="I76" s="79"/>
      <c r="K76" s="16"/>
    </row>
    <row r="77" spans="3:11" ht="12.75" customHeight="1">
      <c r="C77" s="84" t="s">
        <v>416</v>
      </c>
      <c r="D77" s="85">
        <v>9.02</v>
      </c>
      <c r="F77" s="86"/>
      <c r="G77" s="82"/>
      <c r="H77" s="83"/>
      <c r="I77" s="79"/>
      <c r="K77" s="16"/>
    </row>
    <row r="78" spans="3:11" ht="12.75" customHeight="1">
      <c r="C78" s="51" t="s">
        <v>477</v>
      </c>
      <c r="D78" s="87"/>
      <c r="E78" s="87"/>
      <c r="F78" s="88"/>
      <c r="G78" s="89"/>
      <c r="H78" s="83"/>
      <c r="I78" s="87"/>
      <c r="K78" s="16"/>
    </row>
    <row r="79" spans="3:11" ht="12.75" customHeight="1">
      <c r="C79" s="84" t="s">
        <v>413</v>
      </c>
      <c r="D79" s="85">
        <v>9.66</v>
      </c>
      <c r="E79" s="87"/>
      <c r="F79" s="81"/>
      <c r="G79" s="82"/>
      <c r="H79" s="83"/>
      <c r="I79" s="79"/>
      <c r="K79" s="16"/>
    </row>
    <row r="80" spans="3:11" ht="12.75" customHeight="1">
      <c r="C80" s="84" t="s">
        <v>414</v>
      </c>
      <c r="D80" s="85">
        <v>9.66</v>
      </c>
      <c r="E80" s="87"/>
      <c r="F80" s="81"/>
      <c r="G80" s="82"/>
      <c r="H80" s="83"/>
      <c r="I80" s="79"/>
      <c r="K80" s="16"/>
    </row>
    <row r="81" spans="3:11" ht="12.75" customHeight="1">
      <c r="C81" s="84" t="s">
        <v>415</v>
      </c>
      <c r="D81" s="85">
        <v>9.71</v>
      </c>
      <c r="E81" s="87"/>
      <c r="F81" s="81"/>
      <c r="G81" s="82"/>
      <c r="H81" s="83"/>
      <c r="I81" s="79"/>
      <c r="K81" s="16"/>
    </row>
    <row r="82" spans="3:11" ht="12.75" customHeight="1">
      <c r="C82" s="84" t="s">
        <v>416</v>
      </c>
      <c r="D82" s="85">
        <v>9.71</v>
      </c>
      <c r="E82" s="87"/>
      <c r="F82" s="81"/>
      <c r="G82" s="82"/>
      <c r="H82" s="83"/>
      <c r="I82" s="79"/>
      <c r="K82" s="16"/>
    </row>
    <row r="83" spans="3:11" ht="12.75" customHeight="1">
      <c r="C83" s="84"/>
      <c r="D83" s="90"/>
      <c r="E83" s="87"/>
      <c r="F83" s="81"/>
      <c r="G83" s="82"/>
      <c r="H83" s="83"/>
      <c r="I83" s="79"/>
      <c r="K83" s="16"/>
    </row>
    <row r="84" spans="3:11" ht="12.75" customHeight="1">
      <c r="C84" s="79" t="s">
        <v>392</v>
      </c>
      <c r="D84" s="91"/>
      <c r="E84" s="87"/>
      <c r="F84" s="81"/>
      <c r="G84" s="82"/>
      <c r="H84" s="83"/>
      <c r="I84" s="79"/>
      <c r="K84" s="16"/>
    </row>
    <row r="85" spans="3:11" ht="12.75" customHeight="1">
      <c r="C85" s="92" t="s">
        <v>478</v>
      </c>
      <c r="D85" s="87"/>
      <c r="E85" s="92"/>
      <c r="F85" s="87"/>
      <c r="G85" s="87"/>
      <c r="H85" s="87"/>
      <c r="I85" s="87"/>
      <c r="J85" s="93"/>
      <c r="K85" s="94"/>
    </row>
    <row r="86" spans="3:11" ht="12.75" customHeight="1">
      <c r="C86" s="95" t="s">
        <v>417</v>
      </c>
      <c r="D86" s="95" t="s">
        <v>418</v>
      </c>
      <c r="E86" s="95" t="s">
        <v>419</v>
      </c>
      <c r="F86" s="95" t="s">
        <v>420</v>
      </c>
      <c r="G86" s="95" t="s">
        <v>421</v>
      </c>
      <c r="H86" s="95" t="s">
        <v>422</v>
      </c>
      <c r="I86" s="95" t="s">
        <v>423</v>
      </c>
      <c r="J86" s="93"/>
      <c r="K86" s="94"/>
    </row>
    <row r="87" spans="3:11" ht="12.75" customHeight="1">
      <c r="C87" s="87" t="s">
        <v>424</v>
      </c>
      <c r="D87" s="96" t="s">
        <v>380</v>
      </c>
      <c r="E87" s="96" t="s">
        <v>380</v>
      </c>
      <c r="F87" s="96" t="s">
        <v>380</v>
      </c>
      <c r="G87" s="96" t="s">
        <v>380</v>
      </c>
      <c r="H87" s="96" t="s">
        <v>380</v>
      </c>
      <c r="I87" s="96" t="s">
        <v>380</v>
      </c>
      <c r="J87" s="93"/>
      <c r="K87" s="94"/>
    </row>
    <row r="88" spans="3:11" ht="12.75" customHeight="1">
      <c r="C88" s="87" t="s">
        <v>425</v>
      </c>
      <c r="D88" s="96" t="s">
        <v>380</v>
      </c>
      <c r="E88" s="96" t="s">
        <v>380</v>
      </c>
      <c r="F88" s="96" t="s">
        <v>380</v>
      </c>
      <c r="G88" s="96" t="s">
        <v>380</v>
      </c>
      <c r="H88" s="96" t="s">
        <v>380</v>
      </c>
      <c r="I88" s="96" t="s">
        <v>380</v>
      </c>
      <c r="J88" s="93"/>
      <c r="K88" s="94"/>
    </row>
    <row r="89" spans="3:11" ht="12.75" customHeight="1">
      <c r="C89" s="97"/>
      <c r="D89" s="90"/>
      <c r="E89" s="87"/>
      <c r="F89" s="88"/>
      <c r="G89" s="89"/>
      <c r="H89" s="87"/>
      <c r="I89" s="87"/>
      <c r="J89" s="93"/>
      <c r="K89" s="94"/>
    </row>
    <row r="90" spans="3:11" ht="12.75" customHeight="1">
      <c r="C90" s="92" t="s">
        <v>479</v>
      </c>
      <c r="D90" s="87"/>
      <c r="E90" s="87"/>
      <c r="F90" s="87"/>
      <c r="G90" s="87"/>
      <c r="H90" s="87"/>
      <c r="I90" s="87"/>
      <c r="J90" s="93"/>
      <c r="K90" s="94"/>
    </row>
    <row r="91" spans="3:11" ht="63.75">
      <c r="C91" s="95" t="s">
        <v>417</v>
      </c>
      <c r="D91" s="95" t="s">
        <v>418</v>
      </c>
      <c r="E91" s="95" t="s">
        <v>426</v>
      </c>
      <c r="F91" s="95" t="s">
        <v>427</v>
      </c>
      <c r="G91" s="95" t="s">
        <v>428</v>
      </c>
      <c r="H91" s="95" t="s">
        <v>429</v>
      </c>
      <c r="I91" s="87"/>
      <c r="J91" s="93"/>
      <c r="K91" s="94"/>
    </row>
    <row r="92" spans="3:11" ht="12.75" customHeight="1">
      <c r="C92" s="98" t="s">
        <v>424</v>
      </c>
      <c r="D92" s="99" t="s">
        <v>136</v>
      </c>
      <c r="E92" s="116">
        <v>58</v>
      </c>
      <c r="F92" s="116">
        <v>58</v>
      </c>
      <c r="G92" s="100">
        <v>14566474.38</v>
      </c>
      <c r="H92" s="100">
        <v>39306.850000000006</v>
      </c>
      <c r="I92" s="108"/>
      <c r="J92" s="93"/>
      <c r="K92" s="94"/>
    </row>
    <row r="93" spans="3:11" ht="12.75" customHeight="1">
      <c r="C93" s="98" t="s">
        <v>425</v>
      </c>
      <c r="D93" s="99" t="s">
        <v>380</v>
      </c>
      <c r="E93" s="99" t="s">
        <v>380</v>
      </c>
      <c r="F93" s="99" t="s">
        <v>380</v>
      </c>
      <c r="G93" s="99" t="s">
        <v>380</v>
      </c>
      <c r="H93" s="99" t="s">
        <v>380</v>
      </c>
      <c r="I93" s="101"/>
      <c r="J93" s="93"/>
      <c r="K93" s="94"/>
    </row>
    <row r="94" spans="3:11" ht="12.75" customHeight="1">
      <c r="C94" s="102"/>
      <c r="D94" s="103"/>
      <c r="E94" s="103"/>
      <c r="F94" s="103"/>
      <c r="G94" s="102"/>
      <c r="H94" s="104"/>
      <c r="I94" s="108"/>
      <c r="J94" s="93"/>
      <c r="K94" s="94"/>
    </row>
    <row r="95" spans="3:11" ht="12.75" customHeight="1">
      <c r="C95" s="92" t="s">
        <v>480</v>
      </c>
      <c r="D95" s="87"/>
      <c r="E95" s="92"/>
      <c r="F95" s="87"/>
      <c r="G95" s="87"/>
      <c r="H95" s="87"/>
      <c r="I95" s="87"/>
      <c r="J95" s="93"/>
      <c r="K95" s="94"/>
    </row>
    <row r="96" spans="3:11" ht="12.75" customHeight="1">
      <c r="C96" s="95" t="s">
        <v>417</v>
      </c>
      <c r="D96" s="95" t="s">
        <v>418</v>
      </c>
      <c r="E96" s="95" t="s">
        <v>419</v>
      </c>
      <c r="F96" s="105" t="s">
        <v>430</v>
      </c>
      <c r="G96" s="95" t="s">
        <v>431</v>
      </c>
      <c r="H96" s="95" t="s">
        <v>432</v>
      </c>
      <c r="I96" s="87"/>
      <c r="J96" s="93"/>
      <c r="K96" s="94"/>
    </row>
    <row r="97" spans="3:11" ht="12.75" customHeight="1">
      <c r="C97" s="87" t="s">
        <v>424</v>
      </c>
      <c r="D97" s="96" t="s">
        <v>380</v>
      </c>
      <c r="E97" s="96" t="s">
        <v>380</v>
      </c>
      <c r="F97" s="96" t="s">
        <v>380</v>
      </c>
      <c r="G97" s="96" t="s">
        <v>380</v>
      </c>
      <c r="H97" s="96" t="s">
        <v>380</v>
      </c>
      <c r="I97" s="87"/>
      <c r="J97" s="93"/>
      <c r="K97" s="94"/>
    </row>
    <row r="98" spans="3:11" ht="12.75" customHeight="1">
      <c r="C98" s="87" t="s">
        <v>425</v>
      </c>
      <c r="D98" s="96" t="s">
        <v>380</v>
      </c>
      <c r="E98" s="96" t="s">
        <v>380</v>
      </c>
      <c r="F98" s="96" t="s">
        <v>380</v>
      </c>
      <c r="G98" s="96" t="s">
        <v>380</v>
      </c>
      <c r="H98" s="96" t="s">
        <v>380</v>
      </c>
      <c r="I98" s="87"/>
      <c r="J98" s="93"/>
      <c r="K98" s="94"/>
    </row>
    <row r="99" spans="3:11" ht="12.75" customHeight="1">
      <c r="C99" s="102"/>
      <c r="D99" s="103"/>
      <c r="E99" s="103"/>
      <c r="F99" s="103"/>
      <c r="G99" s="102"/>
      <c r="H99" s="104"/>
      <c r="I99" s="87"/>
      <c r="J99" s="93"/>
      <c r="K99" s="94"/>
    </row>
    <row r="100" spans="3:11" ht="12.75" customHeight="1">
      <c r="C100" s="92" t="s">
        <v>481</v>
      </c>
      <c r="D100" s="87"/>
      <c r="E100" s="106"/>
      <c r="F100" s="87"/>
      <c r="G100" s="87"/>
      <c r="H100" s="104"/>
      <c r="I100" s="87"/>
      <c r="J100" s="93"/>
      <c r="K100" s="94"/>
    </row>
    <row r="101" spans="3:11" ht="63.75">
      <c r="C101" s="95" t="s">
        <v>417</v>
      </c>
      <c r="D101" s="95" t="s">
        <v>418</v>
      </c>
      <c r="E101" s="95" t="s">
        <v>433</v>
      </c>
      <c r="F101" s="107" t="s">
        <v>434</v>
      </c>
      <c r="G101" s="95" t="s">
        <v>435</v>
      </c>
      <c r="H101" s="95" t="s">
        <v>429</v>
      </c>
      <c r="I101" s="87"/>
      <c r="J101" s="93"/>
      <c r="K101" s="94"/>
    </row>
    <row r="102" spans="3:11" ht="12.75" customHeight="1">
      <c r="C102" s="98" t="s">
        <v>424</v>
      </c>
      <c r="D102" s="99" t="s">
        <v>136</v>
      </c>
      <c r="E102" s="99" t="s">
        <v>436</v>
      </c>
      <c r="F102" s="116">
        <v>100</v>
      </c>
      <c r="G102" s="100">
        <v>625737.5</v>
      </c>
      <c r="H102" s="100">
        <v>-625737.5</v>
      </c>
      <c r="I102" s="108"/>
      <c r="J102" s="93"/>
      <c r="K102" s="94"/>
    </row>
    <row r="103" spans="3:11" ht="12.75" customHeight="1">
      <c r="C103" s="98" t="s">
        <v>425</v>
      </c>
      <c r="D103" s="99" t="s">
        <v>136</v>
      </c>
      <c r="E103" s="99" t="s">
        <v>437</v>
      </c>
      <c r="F103" s="116">
        <v>299</v>
      </c>
      <c r="G103" s="100">
        <v>674713</v>
      </c>
      <c r="H103" s="100">
        <v>430495.4</v>
      </c>
      <c r="I103" s="108"/>
      <c r="J103" s="93"/>
      <c r="K103" s="94"/>
    </row>
    <row r="104" spans="3:11" ht="12.75" customHeight="1">
      <c r="C104" s="87"/>
      <c r="D104" s="63"/>
      <c r="E104" s="109"/>
      <c r="F104" s="110"/>
      <c r="G104" s="63"/>
      <c r="H104" s="63"/>
      <c r="I104" s="87"/>
      <c r="K104" s="16"/>
    </row>
    <row r="105" spans="3:11" ht="12.75" customHeight="1">
      <c r="C105" s="87" t="s">
        <v>411</v>
      </c>
      <c r="D105" s="96" t="s">
        <v>380</v>
      </c>
      <c r="E105" s="87"/>
      <c r="F105" s="81"/>
      <c r="G105" s="82"/>
      <c r="H105" s="83"/>
      <c r="I105" s="79"/>
      <c r="K105" s="16"/>
    </row>
    <row r="106" spans="3:11" ht="12.75" customHeight="1">
      <c r="C106" s="79" t="s">
        <v>438</v>
      </c>
      <c r="D106" s="96" t="s">
        <v>380</v>
      </c>
      <c r="E106" s="87"/>
      <c r="F106" s="81"/>
      <c r="G106" s="82"/>
      <c r="H106" s="83"/>
      <c r="I106" s="79"/>
      <c r="K106" s="16"/>
    </row>
    <row r="107" spans="3:11" ht="12.75">
      <c r="C107" s="87" t="s">
        <v>439</v>
      </c>
      <c r="D107" s="111">
        <v>1.66</v>
      </c>
      <c r="E107" s="87"/>
      <c r="F107" s="81"/>
      <c r="G107" s="82"/>
      <c r="H107" s="83"/>
      <c r="I107" s="79"/>
      <c r="K107" s="16"/>
    </row>
    <row r="108" spans="3:11" ht="12.75">
      <c r="C108" s="87" t="s">
        <v>440</v>
      </c>
      <c r="D108" s="87"/>
      <c r="E108" s="87"/>
      <c r="F108" s="81"/>
      <c r="G108" s="82"/>
      <c r="H108" s="83"/>
      <c r="I108" s="79"/>
      <c r="K108" s="16"/>
    </row>
    <row r="109" spans="3:11" ht="12.75">
      <c r="C109" s="112" t="s">
        <v>397</v>
      </c>
      <c r="D109" s="113" t="s">
        <v>398</v>
      </c>
      <c r="E109" s="113" t="s">
        <v>399</v>
      </c>
      <c r="F109" s="81"/>
      <c r="G109" s="82"/>
      <c r="H109" s="83"/>
      <c r="I109" s="79"/>
      <c r="K109" s="16"/>
    </row>
    <row r="110" spans="3:11" ht="12.75">
      <c r="C110" s="84" t="s">
        <v>441</v>
      </c>
      <c r="D110" s="114" t="s">
        <v>442</v>
      </c>
      <c r="E110" s="114" t="s">
        <v>442</v>
      </c>
      <c r="F110" s="81"/>
      <c r="G110" s="82"/>
      <c r="H110" s="83"/>
      <c r="I110" s="79"/>
      <c r="K110" s="16"/>
    </row>
    <row r="111" spans="3:11" ht="12.75">
      <c r="C111" s="84" t="s">
        <v>443</v>
      </c>
      <c r="D111" s="114" t="s">
        <v>442</v>
      </c>
      <c r="E111" s="114" t="s">
        <v>442</v>
      </c>
      <c r="F111" s="81"/>
      <c r="G111" s="82"/>
      <c r="H111" s="83"/>
      <c r="I111" s="79"/>
      <c r="K111" s="16"/>
    </row>
    <row r="112" spans="3:11" ht="12.75">
      <c r="C112" s="87" t="s">
        <v>444</v>
      </c>
      <c r="D112" s="87"/>
      <c r="E112" s="87"/>
      <c r="F112" s="81"/>
      <c r="G112" s="82"/>
      <c r="H112" s="83"/>
      <c r="I112" s="79"/>
      <c r="K112" s="16"/>
    </row>
    <row r="113" spans="3:11" ht="12.75">
      <c r="C113" s="87" t="s">
        <v>402</v>
      </c>
      <c r="D113" s="79"/>
      <c r="E113" s="79"/>
      <c r="F113" s="79"/>
      <c r="G113" s="82"/>
      <c r="H113" s="83"/>
      <c r="I113" s="79"/>
      <c r="K113" s="16"/>
    </row>
    <row r="114" spans="3:11" ht="12.75">
      <c r="C114" s="63"/>
      <c r="D114" s="63"/>
      <c r="E114" s="63"/>
      <c r="F114" s="63"/>
      <c r="G114" s="63"/>
      <c r="H114" s="63"/>
      <c r="I114" s="87"/>
      <c r="K114" s="16"/>
    </row>
    <row r="115" ht="12.75">
      <c r="K115" s="16"/>
    </row>
    <row r="116" spans="9:11" ht="12.75">
      <c r="I116" s="93"/>
      <c r="K116" s="16"/>
    </row>
    <row r="117" spans="9:11" ht="12.75">
      <c r="I117" s="93"/>
      <c r="K117" s="16"/>
    </row>
    <row r="118" spans="9:11" ht="12.75">
      <c r="I118" s="93"/>
      <c r="K118" s="16"/>
    </row>
    <row r="119" spans="9:11" ht="12.75">
      <c r="I119" s="93"/>
      <c r="K119" s="16"/>
    </row>
    <row r="120" ht="12.75">
      <c r="K120"/>
    </row>
    <row r="121" ht="12.75">
      <c r="K121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5.00390625" style="0" customWidth="1"/>
    <col min="3" max="3" width="71.00390625" style="0" customWidth="1"/>
    <col min="4" max="4" width="22.421875" style="0" customWidth="1"/>
    <col min="5" max="5" width="13.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40" customWidth="1"/>
    <col min="12" max="12" width="15.28125" style="28" customWidth="1"/>
  </cols>
  <sheetData>
    <row r="1" spans="1:8" ht="18.75">
      <c r="A1" s="3"/>
      <c r="B1" s="3"/>
      <c r="C1" s="144" t="s">
        <v>237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137</v>
      </c>
      <c r="F7" s="15"/>
      <c r="G7" s="16"/>
      <c r="H7" s="17"/>
    </row>
    <row r="8" spans="3:8" ht="12.75" customHeight="1">
      <c r="C8" s="1" t="s">
        <v>123</v>
      </c>
      <c r="F8" s="15"/>
      <c r="G8" s="16"/>
      <c r="H8" s="17"/>
    </row>
    <row r="9" spans="1:8" ht="12.75" customHeight="1">
      <c r="A9">
        <v>1</v>
      </c>
      <c r="B9" t="s">
        <v>143</v>
      </c>
      <c r="C9" t="s">
        <v>141</v>
      </c>
      <c r="D9" t="s">
        <v>142</v>
      </c>
      <c r="E9" s="36">
        <v>115500</v>
      </c>
      <c r="F9" s="15">
        <v>386.925</v>
      </c>
      <c r="G9" s="16">
        <v>0.0687</v>
      </c>
      <c r="H9" s="17"/>
    </row>
    <row r="10" spans="1:11" ht="12.75" customHeight="1">
      <c r="A10">
        <v>2</v>
      </c>
      <c r="B10" t="s">
        <v>140</v>
      </c>
      <c r="C10" t="s">
        <v>138</v>
      </c>
      <c r="D10" t="s">
        <v>139</v>
      </c>
      <c r="E10" s="36">
        <v>8114</v>
      </c>
      <c r="F10" s="15">
        <v>268.565286</v>
      </c>
      <c r="G10" s="16">
        <v>0.04769999999999999</v>
      </c>
      <c r="H10" s="17"/>
      <c r="J10" s="18" t="s">
        <v>16</v>
      </c>
      <c r="K10" s="41" t="s">
        <v>17</v>
      </c>
    </row>
    <row r="11" spans="1:11" ht="12.75" customHeight="1">
      <c r="A11">
        <v>3</v>
      </c>
      <c r="B11" t="s">
        <v>152</v>
      </c>
      <c r="C11" t="s">
        <v>68</v>
      </c>
      <c r="D11" t="s">
        <v>150</v>
      </c>
      <c r="E11" s="36">
        <v>29071</v>
      </c>
      <c r="F11" s="15">
        <v>248.571586</v>
      </c>
      <c r="G11" s="16">
        <v>0.0441</v>
      </c>
      <c r="H11" s="17"/>
      <c r="J11" s="16" t="s">
        <v>25</v>
      </c>
      <c r="K11" s="40">
        <v>0.1351</v>
      </c>
    </row>
    <row r="12" spans="1:11" ht="12.75" customHeight="1">
      <c r="A12">
        <v>4</v>
      </c>
      <c r="B12" t="s">
        <v>146</v>
      </c>
      <c r="C12" t="s">
        <v>144</v>
      </c>
      <c r="D12" t="s">
        <v>145</v>
      </c>
      <c r="E12" s="36">
        <v>35640</v>
      </c>
      <c r="F12" s="15">
        <v>242.63712</v>
      </c>
      <c r="G12" s="16">
        <v>0.0431</v>
      </c>
      <c r="H12" s="17"/>
      <c r="J12" s="16" t="s">
        <v>115</v>
      </c>
      <c r="K12" s="40">
        <v>0.1343</v>
      </c>
    </row>
    <row r="13" spans="1:11" ht="12.75" customHeight="1">
      <c r="A13">
        <v>5</v>
      </c>
      <c r="B13" t="s">
        <v>149</v>
      </c>
      <c r="C13" t="s">
        <v>147</v>
      </c>
      <c r="D13" t="s">
        <v>148</v>
      </c>
      <c r="E13" s="36">
        <v>26000</v>
      </c>
      <c r="F13" s="15">
        <v>237.822</v>
      </c>
      <c r="G13" s="16">
        <v>0.042199999999999994</v>
      </c>
      <c r="H13" s="17"/>
      <c r="J13" s="16" t="s">
        <v>139</v>
      </c>
      <c r="K13" s="40">
        <v>0.1213</v>
      </c>
    </row>
    <row r="14" spans="1:11" ht="12.75" customHeight="1">
      <c r="A14">
        <v>6</v>
      </c>
      <c r="B14" t="s">
        <v>154</v>
      </c>
      <c r="C14" t="s">
        <v>153</v>
      </c>
      <c r="D14" t="s">
        <v>139</v>
      </c>
      <c r="E14" s="36">
        <v>10560</v>
      </c>
      <c r="F14" s="15">
        <v>223.03248</v>
      </c>
      <c r="G14" s="16">
        <v>0.039599999999999996</v>
      </c>
      <c r="H14" s="17"/>
      <c r="J14" s="16" t="s">
        <v>145</v>
      </c>
      <c r="K14" s="40">
        <v>0.1056</v>
      </c>
    </row>
    <row r="15" spans="1:11" ht="12.75" customHeight="1">
      <c r="A15">
        <v>7</v>
      </c>
      <c r="B15" t="s">
        <v>156</v>
      </c>
      <c r="C15" t="s">
        <v>155</v>
      </c>
      <c r="D15" t="s">
        <v>145</v>
      </c>
      <c r="E15" s="36">
        <v>18360</v>
      </c>
      <c r="F15" s="15">
        <v>205.80642</v>
      </c>
      <c r="G15" s="16">
        <v>0.0365</v>
      </c>
      <c r="H15" s="17"/>
      <c r="J15" s="16" t="s">
        <v>142</v>
      </c>
      <c r="K15" s="40">
        <v>0.0797</v>
      </c>
    </row>
    <row r="16" spans="1:11" ht="12.75" customHeight="1">
      <c r="A16">
        <v>8</v>
      </c>
      <c r="B16" t="s">
        <v>164</v>
      </c>
      <c r="C16" t="s">
        <v>162</v>
      </c>
      <c r="D16" t="s">
        <v>163</v>
      </c>
      <c r="E16" s="36">
        <v>18530</v>
      </c>
      <c r="F16" s="15">
        <v>180.42661</v>
      </c>
      <c r="G16" s="16">
        <v>0.032</v>
      </c>
      <c r="H16" s="17"/>
      <c r="J16" s="16" t="s">
        <v>151</v>
      </c>
      <c r="K16" s="40">
        <v>0.0735</v>
      </c>
    </row>
    <row r="17" spans="1:11" ht="12.75" customHeight="1">
      <c r="A17">
        <v>9</v>
      </c>
      <c r="B17" t="s">
        <v>161</v>
      </c>
      <c r="C17" t="s">
        <v>159</v>
      </c>
      <c r="D17" t="s">
        <v>151</v>
      </c>
      <c r="E17" s="36">
        <v>19200</v>
      </c>
      <c r="F17" s="15">
        <v>116.8896</v>
      </c>
      <c r="G17" s="16">
        <v>0.0207</v>
      </c>
      <c r="H17" s="17"/>
      <c r="J17" s="16" t="s">
        <v>148</v>
      </c>
      <c r="K17" s="40">
        <v>0.060599999999999994</v>
      </c>
    </row>
    <row r="18" spans="1:11" ht="12.75" customHeight="1">
      <c r="A18">
        <v>10</v>
      </c>
      <c r="B18" t="s">
        <v>170</v>
      </c>
      <c r="C18" t="s">
        <v>168</v>
      </c>
      <c r="D18" t="s">
        <v>151</v>
      </c>
      <c r="E18" s="36">
        <v>4470</v>
      </c>
      <c r="F18" s="15">
        <v>109.80108</v>
      </c>
      <c r="G18" s="16">
        <v>0.0195</v>
      </c>
      <c r="H18" s="17"/>
      <c r="J18" s="16" t="s">
        <v>150</v>
      </c>
      <c r="K18" s="40">
        <v>0.0499</v>
      </c>
    </row>
    <row r="19" spans="1:11" ht="12.75" customHeight="1">
      <c r="A19">
        <v>11</v>
      </c>
      <c r="B19" t="s">
        <v>239</v>
      </c>
      <c r="C19" t="s">
        <v>238</v>
      </c>
      <c r="D19" t="s">
        <v>178</v>
      </c>
      <c r="E19" s="36">
        <v>100000</v>
      </c>
      <c r="F19" s="15">
        <v>82.15</v>
      </c>
      <c r="G19" s="16">
        <v>0.0146</v>
      </c>
      <c r="H19" s="17"/>
      <c r="J19" s="16" t="s">
        <v>112</v>
      </c>
      <c r="K19" s="40">
        <v>0.0421</v>
      </c>
    </row>
    <row r="20" spans="1:11" ht="12.75" customHeight="1">
      <c r="A20">
        <v>12</v>
      </c>
      <c r="B20" t="s">
        <v>193</v>
      </c>
      <c r="C20" t="s">
        <v>192</v>
      </c>
      <c r="D20" t="s">
        <v>151</v>
      </c>
      <c r="E20" s="36">
        <v>19500</v>
      </c>
      <c r="F20" s="15">
        <v>80.574</v>
      </c>
      <c r="G20" s="16">
        <v>0.0143</v>
      </c>
      <c r="H20" s="17"/>
      <c r="J20" s="16" t="s">
        <v>163</v>
      </c>
      <c r="K20" s="40">
        <v>0.032</v>
      </c>
    </row>
    <row r="21" spans="1:11" ht="12.75" customHeight="1">
      <c r="A21">
        <v>13</v>
      </c>
      <c r="B21" t="s">
        <v>173</v>
      </c>
      <c r="C21" t="s">
        <v>171</v>
      </c>
      <c r="D21" t="s">
        <v>151</v>
      </c>
      <c r="E21" s="36">
        <v>8980</v>
      </c>
      <c r="F21" s="15">
        <v>79.73342</v>
      </c>
      <c r="G21" s="16">
        <v>0.0141</v>
      </c>
      <c r="H21" s="17"/>
      <c r="J21" s="16" t="s">
        <v>178</v>
      </c>
      <c r="K21" s="40">
        <v>0.0278</v>
      </c>
    </row>
    <row r="22" spans="1:11" ht="12.75" customHeight="1">
      <c r="A22">
        <v>14</v>
      </c>
      <c r="B22" t="s">
        <v>185</v>
      </c>
      <c r="C22" t="s">
        <v>183</v>
      </c>
      <c r="D22" t="s">
        <v>169</v>
      </c>
      <c r="E22" s="36">
        <v>21680</v>
      </c>
      <c r="F22" s="15">
        <v>79.58728</v>
      </c>
      <c r="G22" s="16">
        <v>0.0141</v>
      </c>
      <c r="H22" s="17"/>
      <c r="J22" s="16" t="s">
        <v>160</v>
      </c>
      <c r="K22" s="40">
        <v>0.0203</v>
      </c>
    </row>
    <row r="23" spans="1:11" ht="12.75" customHeight="1">
      <c r="A23">
        <v>15</v>
      </c>
      <c r="B23" t="s">
        <v>167</v>
      </c>
      <c r="C23" t="s">
        <v>165</v>
      </c>
      <c r="D23" t="s">
        <v>139</v>
      </c>
      <c r="E23" s="36">
        <v>16000</v>
      </c>
      <c r="F23" s="15">
        <v>76.432</v>
      </c>
      <c r="G23" s="16">
        <v>0.013600000000000001</v>
      </c>
      <c r="H23" s="17"/>
      <c r="J23" s="16" t="s">
        <v>169</v>
      </c>
      <c r="K23" s="40">
        <v>0.0141</v>
      </c>
    </row>
    <row r="24" spans="1:11" ht="12.75" customHeight="1">
      <c r="A24">
        <v>16</v>
      </c>
      <c r="B24" t="s">
        <v>158</v>
      </c>
      <c r="C24" t="s">
        <v>157</v>
      </c>
      <c r="D24" t="s">
        <v>145</v>
      </c>
      <c r="E24" s="36">
        <v>4200</v>
      </c>
      <c r="F24" s="15">
        <v>75.4635</v>
      </c>
      <c r="G24" s="16">
        <v>0.0134</v>
      </c>
      <c r="H24" s="17"/>
      <c r="J24" s="16" t="s">
        <v>166</v>
      </c>
      <c r="K24" s="40">
        <v>0.0128</v>
      </c>
    </row>
    <row r="25" spans="1:11" ht="12.75" customHeight="1">
      <c r="A25">
        <v>17</v>
      </c>
      <c r="B25" t="s">
        <v>198</v>
      </c>
      <c r="C25" t="s">
        <v>197</v>
      </c>
      <c r="D25" t="s">
        <v>178</v>
      </c>
      <c r="E25" s="36">
        <v>50000</v>
      </c>
      <c r="F25" s="15">
        <v>74.55</v>
      </c>
      <c r="G25" s="16">
        <v>0.0132</v>
      </c>
      <c r="H25" s="17"/>
      <c r="J25" s="16" t="s">
        <v>172</v>
      </c>
      <c r="K25" s="40">
        <v>0.010700000000000001</v>
      </c>
    </row>
    <row r="26" spans="1:11" ht="12.75" customHeight="1">
      <c r="A26">
        <v>18</v>
      </c>
      <c r="B26" t="s">
        <v>176</v>
      </c>
      <c r="C26" t="s">
        <v>174</v>
      </c>
      <c r="D26" t="s">
        <v>166</v>
      </c>
      <c r="E26" s="36">
        <v>24500</v>
      </c>
      <c r="F26" s="15">
        <v>71.9565</v>
      </c>
      <c r="G26" s="16">
        <v>0.0128</v>
      </c>
      <c r="H26" s="17"/>
      <c r="J26" s="16" t="s">
        <v>175</v>
      </c>
      <c r="K26" s="40">
        <v>0.0063</v>
      </c>
    </row>
    <row r="27" spans="1:11" ht="12.75" customHeight="1">
      <c r="A27">
        <v>19</v>
      </c>
      <c r="B27" t="s">
        <v>182</v>
      </c>
      <c r="C27" t="s">
        <v>180</v>
      </c>
      <c r="D27" t="s">
        <v>139</v>
      </c>
      <c r="E27" s="36">
        <v>4524</v>
      </c>
      <c r="F27" s="15">
        <v>70.169502</v>
      </c>
      <c r="G27" s="16">
        <v>0.0125</v>
      </c>
      <c r="H27" s="17"/>
      <c r="J27" s="16" t="s">
        <v>113</v>
      </c>
      <c r="K27" s="40">
        <v>0.0004</v>
      </c>
    </row>
    <row r="28" spans="1:11" ht="12.75" customHeight="1">
      <c r="A28">
        <v>20</v>
      </c>
      <c r="B28" t="s">
        <v>233</v>
      </c>
      <c r="C28" t="s">
        <v>232</v>
      </c>
      <c r="D28" t="s">
        <v>148</v>
      </c>
      <c r="E28" s="36">
        <v>18600</v>
      </c>
      <c r="F28" s="15">
        <v>66.8763</v>
      </c>
      <c r="G28" s="16">
        <v>0.011899999999999999</v>
      </c>
      <c r="H28" s="17"/>
      <c r="J28" s="16" t="s">
        <v>36</v>
      </c>
      <c r="K28" s="40">
        <v>0.0735</v>
      </c>
    </row>
    <row r="29" spans="1:10" ht="12.75" customHeight="1">
      <c r="A29">
        <v>21</v>
      </c>
      <c r="B29" t="s">
        <v>191</v>
      </c>
      <c r="C29" t="s">
        <v>189</v>
      </c>
      <c r="D29" t="s">
        <v>142</v>
      </c>
      <c r="E29" s="36">
        <v>2405</v>
      </c>
      <c r="F29" s="15">
        <v>61.908308</v>
      </c>
      <c r="G29" s="16">
        <v>0.011000000000000001</v>
      </c>
      <c r="H29" s="17"/>
      <c r="J29" s="16"/>
    </row>
    <row r="30" spans="1:8" ht="12.75" customHeight="1">
      <c r="A30">
        <v>22</v>
      </c>
      <c r="B30" t="s">
        <v>196</v>
      </c>
      <c r="C30" t="s">
        <v>72</v>
      </c>
      <c r="D30" t="s">
        <v>145</v>
      </c>
      <c r="E30" s="36">
        <v>4000</v>
      </c>
      <c r="F30" s="15">
        <v>48.908</v>
      </c>
      <c r="G30" s="16">
        <v>0.0087</v>
      </c>
      <c r="H30" s="17"/>
    </row>
    <row r="31" spans="1:8" ht="12.75" customHeight="1">
      <c r="A31">
        <v>23</v>
      </c>
      <c r="B31" t="s">
        <v>188</v>
      </c>
      <c r="C31" t="s">
        <v>186</v>
      </c>
      <c r="D31" t="s">
        <v>139</v>
      </c>
      <c r="E31" s="36">
        <v>4090</v>
      </c>
      <c r="F31" s="15">
        <v>44.799815</v>
      </c>
      <c r="G31" s="16">
        <v>0.0079</v>
      </c>
      <c r="H31" s="17"/>
    </row>
    <row r="32" spans="1:8" ht="12.75" customHeight="1">
      <c r="A32">
        <v>24</v>
      </c>
      <c r="B32" t="s">
        <v>195</v>
      </c>
      <c r="C32" t="s">
        <v>194</v>
      </c>
      <c r="D32" t="s">
        <v>160</v>
      </c>
      <c r="E32" s="36">
        <v>2000</v>
      </c>
      <c r="F32" s="15">
        <v>41.568</v>
      </c>
      <c r="G32" s="16">
        <v>0.0074</v>
      </c>
      <c r="H32" s="17"/>
    </row>
    <row r="33" spans="1:8" ht="12.75" customHeight="1">
      <c r="A33">
        <v>25</v>
      </c>
      <c r="B33" t="s">
        <v>203</v>
      </c>
      <c r="C33" t="s">
        <v>202</v>
      </c>
      <c r="D33" t="s">
        <v>172</v>
      </c>
      <c r="E33" s="36">
        <v>2100</v>
      </c>
      <c r="F33" s="15">
        <v>41.30385</v>
      </c>
      <c r="G33" s="16">
        <v>0.0073</v>
      </c>
      <c r="H33" s="17"/>
    </row>
    <row r="34" spans="1:8" ht="12.75" customHeight="1">
      <c r="A34">
        <v>26</v>
      </c>
      <c r="B34" t="s">
        <v>200</v>
      </c>
      <c r="C34" t="s">
        <v>199</v>
      </c>
      <c r="D34" t="s">
        <v>160</v>
      </c>
      <c r="E34" s="36">
        <v>4300</v>
      </c>
      <c r="F34" s="15">
        <v>38.17755</v>
      </c>
      <c r="G34" s="16">
        <v>0.0068000000000000005</v>
      </c>
      <c r="H34" s="17"/>
    </row>
    <row r="35" spans="1:8" ht="12.75" customHeight="1">
      <c r="A35">
        <v>27</v>
      </c>
      <c r="B35" t="s">
        <v>219</v>
      </c>
      <c r="C35" t="s">
        <v>218</v>
      </c>
      <c r="D35" t="s">
        <v>148</v>
      </c>
      <c r="E35" s="36">
        <v>18220</v>
      </c>
      <c r="F35" s="15">
        <v>36.68597</v>
      </c>
      <c r="G35" s="16">
        <v>0.006500000000000001</v>
      </c>
      <c r="H35" s="17"/>
    </row>
    <row r="36" spans="1:8" ht="12.75" customHeight="1">
      <c r="A36">
        <v>28</v>
      </c>
      <c r="B36" t="s">
        <v>207</v>
      </c>
      <c r="C36" t="s">
        <v>206</v>
      </c>
      <c r="D36" t="s">
        <v>175</v>
      </c>
      <c r="E36" s="36">
        <v>10000</v>
      </c>
      <c r="F36" s="15">
        <v>35.36</v>
      </c>
      <c r="G36" s="16">
        <v>0.0063</v>
      </c>
      <c r="H36" s="17"/>
    </row>
    <row r="37" spans="1:8" ht="12.75" customHeight="1">
      <c r="A37">
        <v>29</v>
      </c>
      <c r="B37" t="s">
        <v>211</v>
      </c>
      <c r="C37" t="s">
        <v>210</v>
      </c>
      <c r="D37" t="s">
        <v>160</v>
      </c>
      <c r="E37" s="36">
        <v>9000</v>
      </c>
      <c r="F37" s="15">
        <v>34.3035</v>
      </c>
      <c r="G37" s="16">
        <v>0.0060999999999999995</v>
      </c>
      <c r="H37" s="17"/>
    </row>
    <row r="38" spans="1:8" ht="12.75" customHeight="1">
      <c r="A38">
        <v>30</v>
      </c>
      <c r="B38" t="s">
        <v>205</v>
      </c>
      <c r="C38" t="s">
        <v>204</v>
      </c>
      <c r="D38" t="s">
        <v>150</v>
      </c>
      <c r="E38" s="36">
        <v>31000</v>
      </c>
      <c r="F38" s="15">
        <v>32.7825</v>
      </c>
      <c r="G38" s="16">
        <v>0.0058</v>
      </c>
      <c r="H38" s="17"/>
    </row>
    <row r="39" spans="1:8" ht="12.75" customHeight="1">
      <c r="A39">
        <v>31</v>
      </c>
      <c r="B39" t="s">
        <v>179</v>
      </c>
      <c r="C39" t="s">
        <v>177</v>
      </c>
      <c r="D39" t="s">
        <v>151</v>
      </c>
      <c r="E39" s="36">
        <v>7000</v>
      </c>
      <c r="F39" s="15">
        <v>27.377</v>
      </c>
      <c r="G39" s="16">
        <v>0.0049</v>
      </c>
      <c r="H39" s="17"/>
    </row>
    <row r="40" spans="1:8" ht="12.75" customHeight="1">
      <c r="A40">
        <v>32</v>
      </c>
      <c r="B40" t="s">
        <v>221</v>
      </c>
      <c r="C40" t="s">
        <v>220</v>
      </c>
      <c r="D40" t="s">
        <v>145</v>
      </c>
      <c r="E40" s="36">
        <v>2925</v>
      </c>
      <c r="F40" s="15">
        <v>22.009163</v>
      </c>
      <c r="G40" s="16">
        <v>0.0039000000000000003</v>
      </c>
      <c r="H40" s="17"/>
    </row>
    <row r="41" spans="1:8" ht="12.75" customHeight="1">
      <c r="A41">
        <v>33</v>
      </c>
      <c r="B41" t="s">
        <v>229</v>
      </c>
      <c r="C41" t="s">
        <v>228</v>
      </c>
      <c r="D41" t="s">
        <v>172</v>
      </c>
      <c r="E41" s="36">
        <v>1690</v>
      </c>
      <c r="F41" s="15">
        <v>19.178965</v>
      </c>
      <c r="G41" s="16">
        <v>0.0034000000000000002</v>
      </c>
      <c r="H41" s="17"/>
    </row>
    <row r="42" spans="3:9" ht="12.75" customHeight="1">
      <c r="C42" s="19" t="s">
        <v>54</v>
      </c>
      <c r="D42" s="19"/>
      <c r="E42" s="37"/>
      <c r="F42" s="20">
        <f>SUM(F9:F41)</f>
        <v>3462.332305000001</v>
      </c>
      <c r="G42" s="21">
        <f>SUM(G9:G41)</f>
        <v>0.6145999999999999</v>
      </c>
      <c r="H42" s="22"/>
      <c r="I42" s="30"/>
    </row>
    <row r="43" spans="6:8" ht="12.75" customHeight="1">
      <c r="F43" s="15"/>
      <c r="G43" s="16"/>
      <c r="H43" s="17"/>
    </row>
    <row r="44" spans="3:8" ht="12.75" customHeight="1">
      <c r="C44" s="1" t="s">
        <v>10</v>
      </c>
      <c r="F44" s="15"/>
      <c r="G44" s="16"/>
      <c r="H44" s="17"/>
    </row>
    <row r="45" spans="3:8" ht="12.75" customHeight="1">
      <c r="C45" s="1" t="s">
        <v>11</v>
      </c>
      <c r="F45" s="15"/>
      <c r="G45" s="16"/>
      <c r="H45" s="17"/>
    </row>
    <row r="46" spans="1:8" ht="12.75" customHeight="1">
      <c r="A46">
        <v>34</v>
      </c>
      <c r="B46" t="s">
        <v>241</v>
      </c>
      <c r="C46" t="s">
        <v>240</v>
      </c>
      <c r="D46" t="s">
        <v>25</v>
      </c>
      <c r="E46" s="36">
        <v>50000000</v>
      </c>
      <c r="F46" s="15">
        <v>485.1855</v>
      </c>
      <c r="G46" s="16">
        <v>0.0861</v>
      </c>
      <c r="H46" s="17">
        <v>41701</v>
      </c>
    </row>
    <row r="47" spans="1:8" ht="12.75" customHeight="1">
      <c r="A47">
        <v>35</v>
      </c>
      <c r="B47" t="s">
        <v>108</v>
      </c>
      <c r="C47" t="s">
        <v>24</v>
      </c>
      <c r="D47" t="s">
        <v>25</v>
      </c>
      <c r="E47" s="36">
        <v>28000000</v>
      </c>
      <c r="F47" s="15">
        <v>275.87756</v>
      </c>
      <c r="G47" s="16">
        <v>0.049</v>
      </c>
      <c r="H47" s="17">
        <v>41635</v>
      </c>
    </row>
    <row r="48" spans="3:9" ht="12.75" customHeight="1">
      <c r="C48" s="19" t="s">
        <v>54</v>
      </c>
      <c r="D48" s="19"/>
      <c r="E48" s="37"/>
      <c r="F48" s="20">
        <f>SUM(F46:F47)</f>
        <v>761.06306</v>
      </c>
      <c r="G48" s="21">
        <f>SUM(G46:G47)</f>
        <v>0.1351</v>
      </c>
      <c r="H48" s="22"/>
      <c r="I48" s="30"/>
    </row>
    <row r="49" spans="6:8" ht="12.75" customHeight="1">
      <c r="F49" s="15"/>
      <c r="G49" s="16"/>
      <c r="H49" s="17"/>
    </row>
    <row r="50" spans="3:8" ht="12.75" customHeight="1">
      <c r="C50" s="1" t="s">
        <v>90</v>
      </c>
      <c r="F50" s="15"/>
      <c r="G50" s="16"/>
      <c r="H50" s="17"/>
    </row>
    <row r="51" spans="3:8" ht="12.75" customHeight="1">
      <c r="C51" s="1" t="s">
        <v>123</v>
      </c>
      <c r="F51" s="15"/>
      <c r="G51" s="16"/>
      <c r="H51" s="17"/>
    </row>
    <row r="52" spans="1:8" ht="12.75" customHeight="1">
      <c r="A52">
        <v>36</v>
      </c>
      <c r="B52" t="s">
        <v>243</v>
      </c>
      <c r="C52" t="s">
        <v>242</v>
      </c>
      <c r="D52" t="s">
        <v>115</v>
      </c>
      <c r="E52" s="36">
        <v>50000000</v>
      </c>
      <c r="F52" s="15">
        <v>504.198</v>
      </c>
      <c r="G52" s="16">
        <v>0.0895</v>
      </c>
      <c r="H52" s="17">
        <v>44430</v>
      </c>
    </row>
    <row r="53" spans="1:8" ht="12.75" customHeight="1">
      <c r="A53">
        <v>37</v>
      </c>
      <c r="B53" t="s">
        <v>245</v>
      </c>
      <c r="C53" t="s">
        <v>244</v>
      </c>
      <c r="D53" t="s">
        <v>115</v>
      </c>
      <c r="E53" s="36">
        <v>25000000</v>
      </c>
      <c r="F53" s="15">
        <v>252.682</v>
      </c>
      <c r="G53" s="16">
        <v>0.044800000000000006</v>
      </c>
      <c r="H53" s="17">
        <v>43380</v>
      </c>
    </row>
    <row r="54" spans="1:8" ht="12.75" customHeight="1">
      <c r="A54">
        <v>38</v>
      </c>
      <c r="B54" t="s">
        <v>246</v>
      </c>
      <c r="C54" t="s">
        <v>212</v>
      </c>
      <c r="D54" t="s">
        <v>112</v>
      </c>
      <c r="E54" s="36">
        <v>25000000</v>
      </c>
      <c r="F54" s="15">
        <v>237.06875</v>
      </c>
      <c r="G54" s="16">
        <v>0.0421</v>
      </c>
      <c r="H54" s="17">
        <v>44674</v>
      </c>
    </row>
    <row r="55" spans="1:8" ht="12.75" customHeight="1">
      <c r="A55">
        <v>39</v>
      </c>
      <c r="B55" t="s">
        <v>236</v>
      </c>
      <c r="C55" t="s">
        <v>168</v>
      </c>
      <c r="D55" t="s">
        <v>113</v>
      </c>
      <c r="E55" s="36">
        <v>220500</v>
      </c>
      <c r="F55" s="15">
        <v>2.199717</v>
      </c>
      <c r="G55" s="16">
        <v>0.0004</v>
      </c>
      <c r="H55" s="17">
        <v>41722</v>
      </c>
    </row>
    <row r="56" spans="3:9" ht="12.75" customHeight="1">
      <c r="C56" s="19" t="s">
        <v>54</v>
      </c>
      <c r="D56" s="19"/>
      <c r="E56" s="37"/>
      <c r="F56" s="20">
        <f>SUM(F52:F55)</f>
        <v>996.148467</v>
      </c>
      <c r="G56" s="21">
        <f>SUM(G52:G55)</f>
        <v>0.1768</v>
      </c>
      <c r="H56" s="22"/>
      <c r="I56" s="30"/>
    </row>
    <row r="57" spans="6:8" ht="12.75" customHeight="1">
      <c r="F57" s="15"/>
      <c r="G57" s="16"/>
      <c r="H57" s="17"/>
    </row>
    <row r="58" spans="3:8" ht="12.75" customHeight="1">
      <c r="C58" s="1" t="s">
        <v>94</v>
      </c>
      <c r="F58" s="15">
        <v>361.413806</v>
      </c>
      <c r="G58" s="16">
        <v>0.0641</v>
      </c>
      <c r="H58" s="17"/>
    </row>
    <row r="59" spans="3:9" ht="12.75" customHeight="1">
      <c r="C59" s="19" t="s">
        <v>54</v>
      </c>
      <c r="D59" s="19"/>
      <c r="E59" s="37"/>
      <c r="F59" s="20">
        <f>SUM(F58:F58)</f>
        <v>361.413806</v>
      </c>
      <c r="G59" s="21">
        <f>SUM(G58:G58)</f>
        <v>0.0641</v>
      </c>
      <c r="H59" s="22"/>
      <c r="I59" s="30"/>
    </row>
    <row r="60" spans="6:8" ht="12.75" customHeight="1">
      <c r="F60" s="15"/>
      <c r="G60" s="16"/>
      <c r="H60" s="17"/>
    </row>
    <row r="61" spans="3:8" ht="12.75" customHeight="1">
      <c r="C61" s="1" t="s">
        <v>95</v>
      </c>
      <c r="F61" s="15"/>
      <c r="G61" s="16"/>
      <c r="H61" s="17"/>
    </row>
    <row r="62" spans="3:8" ht="12.75" customHeight="1">
      <c r="C62" s="1" t="s">
        <v>96</v>
      </c>
      <c r="F62" s="15">
        <v>54.33002</v>
      </c>
      <c r="G62" s="16">
        <v>0.009399999999999999</v>
      </c>
      <c r="H62" s="17"/>
    </row>
    <row r="63" spans="3:9" ht="12.75" customHeight="1">
      <c r="C63" s="19" t="s">
        <v>54</v>
      </c>
      <c r="D63" s="19"/>
      <c r="E63" s="37"/>
      <c r="F63" s="20">
        <f>SUM(F62:F62)</f>
        <v>54.33002</v>
      </c>
      <c r="G63" s="21">
        <f>SUM(G62:G62)</f>
        <v>0.009399999999999999</v>
      </c>
      <c r="H63" s="22"/>
      <c r="I63" s="30"/>
    </row>
    <row r="64" spans="3:9" ht="12.75" customHeight="1">
      <c r="C64" s="23" t="s">
        <v>97</v>
      </c>
      <c r="D64" s="23"/>
      <c r="E64" s="38"/>
      <c r="F64" s="24">
        <f>SUM(F42,F48,F56,F59,F63)</f>
        <v>5635.287658</v>
      </c>
      <c r="G64" s="25">
        <f>SUM(G42,G48,G56,G59,G63)</f>
        <v>0.9999999999999999</v>
      </c>
      <c r="H64" s="26"/>
      <c r="I64" s="31"/>
    </row>
    <row r="65" ht="12.75" customHeight="1"/>
    <row r="66" ht="12.75" customHeight="1">
      <c r="C66" s="1" t="s">
        <v>373</v>
      </c>
    </row>
    <row r="67" ht="12.75" customHeight="1">
      <c r="C67" s="1" t="s">
        <v>374</v>
      </c>
    </row>
    <row r="68" ht="12.75" customHeight="1">
      <c r="C68" s="1" t="s">
        <v>98</v>
      </c>
    </row>
    <row r="69" ht="12.75" customHeight="1">
      <c r="C69" s="1"/>
    </row>
    <row r="70" ht="12.75" customHeight="1"/>
    <row r="71" spans="3:9" ht="12.75" customHeight="1">
      <c r="C71" s="79" t="s">
        <v>378</v>
      </c>
      <c r="D71" s="80"/>
      <c r="E71" s="79"/>
      <c r="F71" s="81"/>
      <c r="G71" s="82"/>
      <c r="H71" s="115"/>
      <c r="I71" s="83"/>
    </row>
    <row r="72" spans="3:9" ht="12.75" customHeight="1">
      <c r="C72" s="79" t="s">
        <v>412</v>
      </c>
      <c r="D72" s="80" t="s">
        <v>380</v>
      </c>
      <c r="E72" s="79"/>
      <c r="F72" s="81"/>
      <c r="G72" s="82"/>
      <c r="H72" s="115"/>
      <c r="I72" s="83"/>
    </row>
    <row r="73" spans="3:9" ht="12.75" customHeight="1">
      <c r="C73" s="48" t="s">
        <v>476</v>
      </c>
      <c r="D73" s="80"/>
      <c r="E73" s="79"/>
      <c r="F73" s="81"/>
      <c r="G73" s="82"/>
      <c r="H73" s="115"/>
      <c r="I73" s="83"/>
    </row>
    <row r="74" spans="3:9" ht="12.75" customHeight="1">
      <c r="C74" s="84" t="s">
        <v>381</v>
      </c>
      <c r="D74" s="85">
        <v>9.86</v>
      </c>
      <c r="E74" s="87"/>
      <c r="F74" s="81"/>
      <c r="G74" s="82"/>
      <c r="H74" s="115"/>
      <c r="I74" s="83"/>
    </row>
    <row r="75" spans="3:9" ht="12.75" customHeight="1">
      <c r="C75" s="84" t="s">
        <v>414</v>
      </c>
      <c r="D75" s="85">
        <v>9.86</v>
      </c>
      <c r="E75" s="87"/>
      <c r="F75" s="81"/>
      <c r="G75" s="82"/>
      <c r="H75" s="115"/>
      <c r="I75" s="83"/>
    </row>
    <row r="76" spans="3:9" ht="12.75" customHeight="1">
      <c r="C76" s="84" t="s">
        <v>387</v>
      </c>
      <c r="D76" s="85">
        <v>9.89</v>
      </c>
      <c r="E76" s="87"/>
      <c r="F76" s="81"/>
      <c r="G76" s="82"/>
      <c r="H76" s="115"/>
      <c r="I76" s="83"/>
    </row>
    <row r="77" spans="3:9" ht="12.75" customHeight="1">
      <c r="C77" s="84" t="s">
        <v>416</v>
      </c>
      <c r="D77" s="85">
        <v>9.89</v>
      </c>
      <c r="E77" s="87"/>
      <c r="F77" s="81"/>
      <c r="G77" s="82"/>
      <c r="H77" s="115"/>
      <c r="I77" s="83"/>
    </row>
    <row r="78" spans="3:9" ht="12.75" customHeight="1">
      <c r="C78" s="51" t="s">
        <v>477</v>
      </c>
      <c r="D78" s="90"/>
      <c r="E78" s="87"/>
      <c r="F78" s="88"/>
      <c r="G78" s="89"/>
      <c r="H78" s="106"/>
      <c r="I78" s="83"/>
    </row>
    <row r="79" spans="3:9" ht="12.75" customHeight="1">
      <c r="C79" s="84" t="s">
        <v>381</v>
      </c>
      <c r="D79" s="85">
        <v>10.38</v>
      </c>
      <c r="E79" s="87"/>
      <c r="F79" s="81"/>
      <c r="G79" s="82"/>
      <c r="H79" s="115"/>
      <c r="I79" s="83"/>
    </row>
    <row r="80" spans="3:9" ht="12.75" customHeight="1">
      <c r="C80" s="84" t="s">
        <v>414</v>
      </c>
      <c r="D80" s="85">
        <v>10.38</v>
      </c>
      <c r="E80" s="87"/>
      <c r="F80" s="81"/>
      <c r="G80" s="82"/>
      <c r="H80" s="115"/>
      <c r="I80" s="83"/>
    </row>
    <row r="81" spans="3:9" ht="12.75" customHeight="1">
      <c r="C81" s="84" t="s">
        <v>387</v>
      </c>
      <c r="D81" s="85">
        <v>10.41</v>
      </c>
      <c r="E81" s="87"/>
      <c r="F81" s="81"/>
      <c r="G81" s="82"/>
      <c r="H81" s="115"/>
      <c r="I81" s="83"/>
    </row>
    <row r="82" spans="3:9" ht="12.75" customHeight="1">
      <c r="C82" s="84" t="s">
        <v>416</v>
      </c>
      <c r="D82" s="85">
        <v>10.41</v>
      </c>
      <c r="E82" s="87"/>
      <c r="F82" s="81"/>
      <c r="G82" s="82"/>
      <c r="H82" s="115"/>
      <c r="I82" s="83"/>
    </row>
    <row r="83" spans="3:9" ht="12.75" customHeight="1">
      <c r="C83" s="79" t="s">
        <v>392</v>
      </c>
      <c r="D83" s="91"/>
      <c r="E83" s="87"/>
      <c r="F83" s="81"/>
      <c r="G83" s="82"/>
      <c r="H83" s="83"/>
      <c r="I83" s="79"/>
    </row>
    <row r="84" spans="3:9" ht="12.75" customHeight="1">
      <c r="C84" s="92" t="s">
        <v>478</v>
      </c>
      <c r="D84" s="87"/>
      <c r="E84" s="92"/>
      <c r="F84" s="87"/>
      <c r="G84" s="87"/>
      <c r="H84" s="87"/>
      <c r="I84" s="87"/>
    </row>
    <row r="85" spans="3:9" ht="12.75" customHeight="1">
      <c r="C85" s="95" t="s">
        <v>417</v>
      </c>
      <c r="D85" s="95" t="s">
        <v>418</v>
      </c>
      <c r="E85" s="95" t="s">
        <v>419</v>
      </c>
      <c r="F85" s="95" t="s">
        <v>420</v>
      </c>
      <c r="G85" s="95" t="s">
        <v>421</v>
      </c>
      <c r="H85" s="95" t="s">
        <v>422</v>
      </c>
      <c r="I85" s="95" t="s">
        <v>423</v>
      </c>
    </row>
    <row r="86" spans="3:9" ht="12.75" customHeight="1">
      <c r="C86" s="87" t="s">
        <v>424</v>
      </c>
      <c r="D86" s="96" t="s">
        <v>380</v>
      </c>
      <c r="E86" s="96" t="s">
        <v>380</v>
      </c>
      <c r="F86" s="96" t="s">
        <v>380</v>
      </c>
      <c r="G86" s="96" t="s">
        <v>380</v>
      </c>
      <c r="H86" s="96" t="s">
        <v>380</v>
      </c>
      <c r="I86" s="96" t="s">
        <v>380</v>
      </c>
    </row>
    <row r="87" spans="3:9" ht="12.75" customHeight="1">
      <c r="C87" s="87" t="s">
        <v>425</v>
      </c>
      <c r="D87" s="96" t="s">
        <v>380</v>
      </c>
      <c r="E87" s="96" t="s">
        <v>380</v>
      </c>
      <c r="F87" s="96" t="s">
        <v>380</v>
      </c>
      <c r="G87" s="96" t="s">
        <v>380</v>
      </c>
      <c r="H87" s="96" t="s">
        <v>380</v>
      </c>
      <c r="I87" s="96" t="s">
        <v>380</v>
      </c>
    </row>
    <row r="88" spans="3:9" ht="12.75" customHeight="1">
      <c r="C88" s="97"/>
      <c r="D88" s="90"/>
      <c r="E88" s="87"/>
      <c r="F88" s="88"/>
      <c r="G88" s="89"/>
      <c r="H88" s="87"/>
      <c r="I88" s="87"/>
    </row>
    <row r="89" spans="3:9" ht="12.75" customHeight="1">
      <c r="C89" s="92" t="s">
        <v>479</v>
      </c>
      <c r="D89" s="87"/>
      <c r="E89" s="87"/>
      <c r="F89" s="87"/>
      <c r="G89" s="87"/>
      <c r="H89" s="87"/>
      <c r="I89" s="87"/>
    </row>
    <row r="90" spans="3:9" ht="12.75" customHeight="1">
      <c r="C90" s="95" t="s">
        <v>417</v>
      </c>
      <c r="D90" s="95" t="s">
        <v>418</v>
      </c>
      <c r="E90" s="95" t="s">
        <v>426</v>
      </c>
      <c r="F90" s="95" t="s">
        <v>427</v>
      </c>
      <c r="G90" s="95" t="s">
        <v>428</v>
      </c>
      <c r="H90" s="95" t="s">
        <v>429</v>
      </c>
      <c r="I90" s="87"/>
    </row>
    <row r="91" spans="3:9" ht="12.75" customHeight="1">
      <c r="C91" s="98" t="s">
        <v>424</v>
      </c>
      <c r="D91" s="99" t="s">
        <v>380</v>
      </c>
      <c r="E91" s="99" t="s">
        <v>380</v>
      </c>
      <c r="F91" s="99" t="s">
        <v>380</v>
      </c>
      <c r="G91" s="99" t="s">
        <v>380</v>
      </c>
      <c r="H91" s="99" t="s">
        <v>380</v>
      </c>
      <c r="I91" s="87"/>
    </row>
    <row r="92" spans="3:9" ht="12.75" customHeight="1">
      <c r="C92" s="98" t="s">
        <v>425</v>
      </c>
      <c r="D92" s="99" t="s">
        <v>380</v>
      </c>
      <c r="E92" s="99" t="s">
        <v>380</v>
      </c>
      <c r="F92" s="99" t="s">
        <v>380</v>
      </c>
      <c r="G92" s="99" t="s">
        <v>380</v>
      </c>
      <c r="H92" s="99" t="s">
        <v>380</v>
      </c>
      <c r="I92" s="101"/>
    </row>
    <row r="93" spans="3:9" ht="12.75" customHeight="1">
      <c r="C93" s="102"/>
      <c r="D93" s="103"/>
      <c r="E93" s="103"/>
      <c r="F93" s="103"/>
      <c r="G93" s="102"/>
      <c r="H93" s="104"/>
      <c r="I93" s="87"/>
    </row>
    <row r="94" spans="3:9" ht="12.75" customHeight="1">
      <c r="C94" s="92" t="s">
        <v>480</v>
      </c>
      <c r="D94" s="87"/>
      <c r="E94" s="92"/>
      <c r="F94" s="87"/>
      <c r="G94" s="87"/>
      <c r="H94" s="87"/>
      <c r="I94" s="87"/>
    </row>
    <row r="95" spans="3:9" ht="12.75" customHeight="1">
      <c r="C95" s="95" t="s">
        <v>417</v>
      </c>
      <c r="D95" s="95" t="s">
        <v>418</v>
      </c>
      <c r="E95" s="95" t="s">
        <v>419</v>
      </c>
      <c r="F95" s="95" t="s">
        <v>430</v>
      </c>
      <c r="G95" s="95" t="s">
        <v>431</v>
      </c>
      <c r="H95" s="95" t="s">
        <v>432</v>
      </c>
      <c r="I95" s="87"/>
    </row>
    <row r="96" spans="3:9" ht="12.75" customHeight="1">
      <c r="C96" s="87" t="s">
        <v>424</v>
      </c>
      <c r="D96" s="96" t="s">
        <v>380</v>
      </c>
      <c r="E96" s="96" t="s">
        <v>380</v>
      </c>
      <c r="F96" s="96" t="s">
        <v>380</v>
      </c>
      <c r="G96" s="96" t="s">
        <v>380</v>
      </c>
      <c r="H96" s="96" t="s">
        <v>380</v>
      </c>
      <c r="I96" s="87"/>
    </row>
    <row r="97" spans="3:9" ht="12.75" customHeight="1">
      <c r="C97" s="87" t="s">
        <v>425</v>
      </c>
      <c r="D97" s="96" t="s">
        <v>380</v>
      </c>
      <c r="E97" s="96" t="s">
        <v>380</v>
      </c>
      <c r="F97" s="96" t="s">
        <v>380</v>
      </c>
      <c r="G97" s="96" t="s">
        <v>380</v>
      </c>
      <c r="H97" s="96" t="s">
        <v>380</v>
      </c>
      <c r="I97" s="87"/>
    </row>
    <row r="98" spans="3:9" ht="12.75" customHeight="1">
      <c r="C98" s="102"/>
      <c r="D98" s="103"/>
      <c r="E98" s="103"/>
      <c r="F98" s="103"/>
      <c r="G98" s="102"/>
      <c r="H98" s="104"/>
      <c r="I98" s="87"/>
    </row>
    <row r="99" spans="3:9" ht="12.75" customHeight="1">
      <c r="C99" s="92" t="s">
        <v>481</v>
      </c>
      <c r="D99" s="87"/>
      <c r="E99" s="106"/>
      <c r="F99" s="87"/>
      <c r="G99" s="87"/>
      <c r="H99" s="104"/>
      <c r="I99" s="87"/>
    </row>
    <row r="100" spans="3:9" ht="12.75" customHeight="1">
      <c r="C100" s="95" t="s">
        <v>417</v>
      </c>
      <c r="D100" s="95" t="s">
        <v>418</v>
      </c>
      <c r="E100" s="95" t="s">
        <v>433</v>
      </c>
      <c r="F100" s="95" t="s">
        <v>434</v>
      </c>
      <c r="G100" s="95" t="s">
        <v>435</v>
      </c>
      <c r="H100" s="95" t="s">
        <v>429</v>
      </c>
      <c r="I100" s="87"/>
    </row>
    <row r="101" spans="3:9" ht="12.75" customHeight="1">
      <c r="C101" s="98" t="s">
        <v>424</v>
      </c>
      <c r="D101" s="99" t="s">
        <v>380</v>
      </c>
      <c r="E101" s="99" t="s">
        <v>380</v>
      </c>
      <c r="F101" s="116" t="s">
        <v>380</v>
      </c>
      <c r="G101" s="117" t="s">
        <v>380</v>
      </c>
      <c r="H101" s="118" t="s">
        <v>380</v>
      </c>
      <c r="I101" s="87"/>
    </row>
    <row r="102" spans="3:9" ht="12.75" customHeight="1">
      <c r="C102" s="98" t="s">
        <v>425</v>
      </c>
      <c r="D102" s="99" t="s">
        <v>380</v>
      </c>
      <c r="E102" s="99" t="s">
        <v>380</v>
      </c>
      <c r="F102" s="116" t="s">
        <v>380</v>
      </c>
      <c r="G102" s="117" t="s">
        <v>380</v>
      </c>
      <c r="H102" s="118" t="s">
        <v>380</v>
      </c>
      <c r="I102" s="87"/>
    </row>
    <row r="103" spans="3:9" ht="12.75" customHeight="1">
      <c r="C103" s="87"/>
      <c r="D103" s="96"/>
      <c r="E103" s="96"/>
      <c r="F103" s="119"/>
      <c r="G103" s="120"/>
      <c r="H103" s="121"/>
      <c r="I103" s="87"/>
    </row>
    <row r="104" spans="3:9" ht="12.75">
      <c r="C104" s="87" t="s">
        <v>503</v>
      </c>
      <c r="D104" s="91" t="s">
        <v>380</v>
      </c>
      <c r="E104" s="87"/>
      <c r="F104" s="81"/>
      <c r="G104" s="82"/>
      <c r="H104" s="115"/>
      <c r="I104" s="83"/>
    </row>
    <row r="105" spans="3:9" ht="12.75">
      <c r="C105" s="79" t="s">
        <v>438</v>
      </c>
      <c r="D105" s="91" t="s">
        <v>380</v>
      </c>
      <c r="E105" s="87"/>
      <c r="F105" s="81"/>
      <c r="G105" s="82"/>
      <c r="H105" s="115"/>
      <c r="I105" s="83"/>
    </row>
    <row r="106" spans="3:9" ht="12.75">
      <c r="C106" s="87" t="s">
        <v>439</v>
      </c>
      <c r="D106" s="122">
        <v>2.19</v>
      </c>
      <c r="E106" s="87"/>
      <c r="F106" s="81"/>
      <c r="G106" s="82"/>
      <c r="H106" s="115"/>
      <c r="I106" s="83"/>
    </row>
    <row r="107" spans="3:9" ht="12.75">
      <c r="C107" s="87" t="s">
        <v>462</v>
      </c>
      <c r="D107" s="87"/>
      <c r="E107" s="87"/>
      <c r="F107" s="81"/>
      <c r="G107" s="82"/>
      <c r="H107" s="115"/>
      <c r="I107" s="83"/>
    </row>
    <row r="108" spans="3:9" ht="12.75">
      <c r="C108" s="112" t="s">
        <v>397</v>
      </c>
      <c r="D108" s="113" t="s">
        <v>398</v>
      </c>
      <c r="E108" s="113" t="s">
        <v>399</v>
      </c>
      <c r="F108" s="81"/>
      <c r="G108" s="82"/>
      <c r="H108" s="115"/>
      <c r="I108" s="83"/>
    </row>
    <row r="109" spans="3:9" ht="12.75">
      <c r="C109" s="84" t="s">
        <v>441</v>
      </c>
      <c r="D109" s="114" t="s">
        <v>442</v>
      </c>
      <c r="E109" s="114" t="s">
        <v>442</v>
      </c>
      <c r="F109" s="81"/>
      <c r="G109" s="82"/>
      <c r="H109" s="115"/>
      <c r="I109" s="83"/>
    </row>
    <row r="110" spans="3:9" ht="12.75">
      <c r="C110" s="84" t="s">
        <v>443</v>
      </c>
      <c r="D110" s="114" t="s">
        <v>442</v>
      </c>
      <c r="E110" s="114" t="s">
        <v>442</v>
      </c>
      <c r="F110" s="81"/>
      <c r="G110" s="82"/>
      <c r="H110" s="115"/>
      <c r="I110" s="83"/>
    </row>
    <row r="111" spans="3:9" ht="12.75">
      <c r="C111" s="84"/>
      <c r="D111" s="114"/>
      <c r="E111" s="114"/>
      <c r="F111" s="81"/>
      <c r="G111" s="82"/>
      <c r="H111" s="115"/>
      <c r="I111" s="83"/>
    </row>
    <row r="112" spans="3:9" ht="12.75">
      <c r="C112" s="87" t="s">
        <v>444</v>
      </c>
      <c r="D112" s="87"/>
      <c r="E112" s="87"/>
      <c r="F112" s="81"/>
      <c r="G112" s="82"/>
      <c r="H112" s="106"/>
      <c r="I112" s="83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59.57421875" style="0" customWidth="1"/>
    <col min="4" max="4" width="15.57421875" style="0" customWidth="1"/>
    <col min="5" max="5" width="15.57421875" style="36" customWidth="1"/>
    <col min="6" max="6" width="17.71093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7109375" style="28" customWidth="1"/>
  </cols>
  <sheetData>
    <row r="1" spans="1:8" ht="18.75">
      <c r="A1" s="3"/>
      <c r="B1" s="3"/>
      <c r="C1" s="144" t="s">
        <v>247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25.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249</v>
      </c>
      <c r="C9" t="s">
        <v>248</v>
      </c>
      <c r="D9" t="s">
        <v>22</v>
      </c>
      <c r="E9" s="36">
        <v>50000000</v>
      </c>
      <c r="F9" s="15">
        <v>464.5325</v>
      </c>
      <c r="G9" s="16">
        <v>0.1649</v>
      </c>
      <c r="H9" s="17">
        <v>41886</v>
      </c>
    </row>
    <row r="10" spans="1:11" ht="12.75" customHeight="1">
      <c r="A10">
        <v>2</v>
      </c>
      <c r="B10" t="s">
        <v>251</v>
      </c>
      <c r="C10" t="s">
        <v>250</v>
      </c>
      <c r="D10" t="s">
        <v>13</v>
      </c>
      <c r="E10" s="36">
        <v>50000000</v>
      </c>
      <c r="F10" s="15">
        <v>462.395</v>
      </c>
      <c r="G10" s="16">
        <v>0.1642</v>
      </c>
      <c r="H10" s="17">
        <v>41907</v>
      </c>
      <c r="J10" s="18" t="s">
        <v>16</v>
      </c>
      <c r="K10" s="41" t="s">
        <v>17</v>
      </c>
    </row>
    <row r="11" spans="1:11" ht="12.75" customHeight="1">
      <c r="A11">
        <v>3</v>
      </c>
      <c r="B11" t="s">
        <v>252</v>
      </c>
      <c r="C11" t="s">
        <v>39</v>
      </c>
      <c r="D11" t="s">
        <v>22</v>
      </c>
      <c r="E11" s="36">
        <v>30000000</v>
      </c>
      <c r="F11" s="15">
        <v>290.6631</v>
      </c>
      <c r="G11" s="16">
        <v>0.1032</v>
      </c>
      <c r="H11" s="17">
        <v>41711</v>
      </c>
      <c r="J11" s="16" t="s">
        <v>22</v>
      </c>
      <c r="K11" s="40">
        <v>0.3666</v>
      </c>
    </row>
    <row r="12" spans="1:11" ht="12.75" customHeight="1">
      <c r="A12">
        <v>4</v>
      </c>
      <c r="B12" t="s">
        <v>102</v>
      </c>
      <c r="C12" t="s">
        <v>32</v>
      </c>
      <c r="D12" t="s">
        <v>22</v>
      </c>
      <c r="E12" s="36">
        <v>30000000</v>
      </c>
      <c r="F12" s="15">
        <v>277.4199</v>
      </c>
      <c r="G12" s="16">
        <v>0.09849999999999999</v>
      </c>
      <c r="H12" s="17">
        <v>41907</v>
      </c>
      <c r="J12" s="16" t="s">
        <v>115</v>
      </c>
      <c r="K12" s="40">
        <v>0.267</v>
      </c>
    </row>
    <row r="13" spans="3:11" ht="12.75" customHeight="1">
      <c r="C13" s="19" t="s">
        <v>54</v>
      </c>
      <c r="D13" s="19"/>
      <c r="E13" s="37"/>
      <c r="F13" s="20">
        <f>SUM(F9:F12)</f>
        <v>1495.0104999999999</v>
      </c>
      <c r="G13" s="21">
        <f>SUM(G9:G12)</f>
        <v>0.5308</v>
      </c>
      <c r="H13" s="22"/>
      <c r="I13" s="30"/>
      <c r="J13" s="16" t="s">
        <v>13</v>
      </c>
      <c r="K13" s="40">
        <v>0.1642</v>
      </c>
    </row>
    <row r="14" spans="6:11" ht="12.75" customHeight="1">
      <c r="F14" s="15"/>
      <c r="G14" s="16"/>
      <c r="H14" s="17"/>
      <c r="J14" s="16" t="s">
        <v>36</v>
      </c>
      <c r="K14" s="40">
        <v>0.2022</v>
      </c>
    </row>
    <row r="15" spans="3:10" ht="12.75" customHeight="1">
      <c r="C15" s="1" t="s">
        <v>90</v>
      </c>
      <c r="F15" s="15"/>
      <c r="G15" s="16"/>
      <c r="H15" s="17"/>
      <c r="J15" s="16"/>
    </row>
    <row r="16" spans="3:8" ht="12.75" customHeight="1">
      <c r="C16" s="1" t="s">
        <v>123</v>
      </c>
      <c r="F16" s="15"/>
      <c r="G16" s="16"/>
      <c r="H16" s="17"/>
    </row>
    <row r="17" spans="1:8" ht="12.75" customHeight="1">
      <c r="A17">
        <v>5</v>
      </c>
      <c r="B17" t="s">
        <v>254</v>
      </c>
      <c r="C17" t="s">
        <v>253</v>
      </c>
      <c r="D17" t="s">
        <v>115</v>
      </c>
      <c r="E17" s="36">
        <v>50000000</v>
      </c>
      <c r="F17" s="15">
        <v>499.372</v>
      </c>
      <c r="G17" s="16">
        <v>0.1773</v>
      </c>
      <c r="H17" s="17">
        <v>41776</v>
      </c>
    </row>
    <row r="18" spans="1:8" ht="12.75" customHeight="1">
      <c r="A18">
        <v>6</v>
      </c>
      <c r="B18" t="s">
        <v>245</v>
      </c>
      <c r="C18" t="s">
        <v>244</v>
      </c>
      <c r="D18" t="s">
        <v>115</v>
      </c>
      <c r="E18" s="36">
        <v>25000000</v>
      </c>
      <c r="F18" s="15">
        <v>252.682</v>
      </c>
      <c r="G18" s="16">
        <v>0.0897</v>
      </c>
      <c r="H18" s="17">
        <v>43380</v>
      </c>
    </row>
    <row r="19" spans="3:8" ht="12.75" customHeight="1">
      <c r="C19" s="19" t="s">
        <v>54</v>
      </c>
      <c r="D19" s="19"/>
      <c r="E19" s="37"/>
      <c r="F19" s="20">
        <f>SUM(F17:F18)</f>
        <v>752.054</v>
      </c>
      <c r="G19" s="21">
        <f>SUM(G17:G18)</f>
        <v>0.267</v>
      </c>
      <c r="H19" s="22"/>
    </row>
    <row r="20" spans="6:8" ht="12.75" customHeight="1">
      <c r="F20" s="15"/>
      <c r="G20" s="16"/>
      <c r="H20" s="17"/>
    </row>
    <row r="21" spans="3:9" ht="12.75" customHeight="1">
      <c r="C21" s="1" t="s">
        <v>94</v>
      </c>
      <c r="F21" s="15">
        <v>550.028823</v>
      </c>
      <c r="G21" s="16">
        <v>0.1953</v>
      </c>
      <c r="H21" s="17"/>
      <c r="I21" s="30"/>
    </row>
    <row r="22" spans="3:8" ht="12.75" customHeight="1">
      <c r="C22" s="19" t="s">
        <v>54</v>
      </c>
      <c r="D22" s="19"/>
      <c r="E22" s="37"/>
      <c r="F22" s="20">
        <f>SUM(F21:F21)</f>
        <v>550.028823</v>
      </c>
      <c r="G22" s="21">
        <f>SUM(G21:G21)</f>
        <v>0.1953</v>
      </c>
      <c r="H22" s="22"/>
    </row>
    <row r="23" spans="6:8" ht="12.75" customHeight="1">
      <c r="F23" s="15"/>
      <c r="G23" s="16"/>
      <c r="H23" s="17"/>
    </row>
    <row r="24" spans="3:9" ht="12.75" customHeight="1">
      <c r="C24" s="1" t="s">
        <v>95</v>
      </c>
      <c r="F24" s="15"/>
      <c r="G24" s="16"/>
      <c r="H24" s="17"/>
      <c r="I24" s="30"/>
    </row>
    <row r="25" spans="3:8" ht="12.75" customHeight="1">
      <c r="C25" s="1" t="s">
        <v>96</v>
      </c>
      <c r="F25" s="15">
        <v>19.447722</v>
      </c>
      <c r="G25" s="16">
        <v>0.0069</v>
      </c>
      <c r="H25" s="17"/>
    </row>
    <row r="26" spans="3:8" ht="12.75" customHeight="1">
      <c r="C26" s="19" t="s">
        <v>54</v>
      </c>
      <c r="D26" s="19"/>
      <c r="E26" s="37"/>
      <c r="F26" s="20">
        <f>SUM(F25:F25)</f>
        <v>19.447722</v>
      </c>
      <c r="G26" s="21">
        <f>SUM(G25:G25)</f>
        <v>0.0069</v>
      </c>
      <c r="H26" s="22"/>
    </row>
    <row r="27" spans="3:8" ht="12.75" customHeight="1">
      <c r="C27" s="23" t="s">
        <v>97</v>
      </c>
      <c r="D27" s="23"/>
      <c r="E27" s="38"/>
      <c r="F27" s="24">
        <f>SUM(F13,F19,F22,F26)</f>
        <v>2816.541045</v>
      </c>
      <c r="G27" s="25">
        <f>SUM(G13,G19,G22,G26)</f>
        <v>1</v>
      </c>
      <c r="H27" s="26"/>
    </row>
    <row r="28" ht="12.75" customHeight="1">
      <c r="I28" s="30"/>
    </row>
    <row r="29" spans="3:9" ht="12.75" customHeight="1">
      <c r="C29" s="1" t="s">
        <v>373</v>
      </c>
      <c r="I29" s="31"/>
    </row>
    <row r="30" ht="12.75" customHeight="1">
      <c r="C30" s="1" t="s">
        <v>374</v>
      </c>
    </row>
    <row r="31" ht="12.75" customHeight="1">
      <c r="C31" s="1"/>
    </row>
    <row r="32" ht="12.75" customHeight="1"/>
    <row r="33" spans="3:11" ht="12.75" customHeight="1">
      <c r="C33" s="79" t="s">
        <v>378</v>
      </c>
      <c r="D33" s="79"/>
      <c r="E33" s="79"/>
      <c r="F33" s="63"/>
      <c r="K33"/>
    </row>
    <row r="34" spans="3:11" ht="12.75" customHeight="1">
      <c r="C34" s="79" t="s">
        <v>379</v>
      </c>
      <c r="D34" s="123" t="s">
        <v>380</v>
      </c>
      <c r="E34" s="79"/>
      <c r="F34" s="63"/>
      <c r="K34"/>
    </row>
    <row r="35" spans="3:11" ht="12.75" customHeight="1">
      <c r="C35" s="48" t="s">
        <v>476</v>
      </c>
      <c r="D35" s="79"/>
      <c r="E35" s="79"/>
      <c r="F35" s="63"/>
      <c r="K35"/>
    </row>
    <row r="36" spans="3:11" ht="12.75" customHeight="1">
      <c r="C36" s="84" t="s">
        <v>381</v>
      </c>
      <c r="D36" s="65">
        <v>1265.424</v>
      </c>
      <c r="E36" s="79"/>
      <c r="F36" s="63"/>
      <c r="K36"/>
    </row>
    <row r="37" spans="3:11" ht="12.75" customHeight="1">
      <c r="C37" s="84" t="s">
        <v>383</v>
      </c>
      <c r="D37" s="123">
        <v>1001.6265</v>
      </c>
      <c r="E37" s="79"/>
      <c r="F37" s="63"/>
      <c r="K37"/>
    </row>
    <row r="38" spans="3:11" ht="12.75" customHeight="1">
      <c r="C38" s="84" t="s">
        <v>384</v>
      </c>
      <c r="D38" s="65">
        <v>1018.4889</v>
      </c>
      <c r="E38" s="79"/>
      <c r="F38" s="63"/>
      <c r="K38"/>
    </row>
    <row r="39" spans="3:11" ht="12.75" customHeight="1">
      <c r="C39" s="84" t="s">
        <v>385</v>
      </c>
      <c r="D39" s="65">
        <v>1000.8344</v>
      </c>
      <c r="E39" s="79"/>
      <c r="F39" s="63"/>
      <c r="K39"/>
    </row>
    <row r="40" spans="3:11" ht="12.75" customHeight="1">
      <c r="C40" s="84" t="s">
        <v>445</v>
      </c>
      <c r="D40" s="65">
        <v>1007.276</v>
      </c>
      <c r="E40" s="79"/>
      <c r="F40" s="63"/>
      <c r="K40"/>
    </row>
    <row r="41" spans="3:11" ht="12.75" customHeight="1">
      <c r="C41" s="84" t="s">
        <v>446</v>
      </c>
      <c r="D41" s="65">
        <v>1265.6788</v>
      </c>
      <c r="E41" s="79"/>
      <c r="F41" s="63"/>
      <c r="K41"/>
    </row>
    <row r="42" spans="3:11" ht="12.75" customHeight="1">
      <c r="C42" s="84" t="s">
        <v>387</v>
      </c>
      <c r="D42" s="65">
        <v>1270.076</v>
      </c>
      <c r="E42" s="79"/>
      <c r="F42" s="63"/>
      <c r="K42"/>
    </row>
    <row r="43" spans="3:11" ht="12.75" customHeight="1">
      <c r="C43" s="84" t="s">
        <v>389</v>
      </c>
      <c r="D43" s="123" t="s">
        <v>380</v>
      </c>
      <c r="E43" s="79"/>
      <c r="F43" s="63"/>
      <c r="K43"/>
    </row>
    <row r="44" spans="3:11" ht="12.75" customHeight="1">
      <c r="C44" s="84" t="s">
        <v>447</v>
      </c>
      <c r="D44" s="65">
        <v>1001.7119</v>
      </c>
      <c r="E44" s="79"/>
      <c r="F44" s="63"/>
      <c r="K44"/>
    </row>
    <row r="45" spans="3:11" ht="12.75" customHeight="1">
      <c r="C45" s="84" t="s">
        <v>390</v>
      </c>
      <c r="D45" s="123" t="s">
        <v>380</v>
      </c>
      <c r="E45" s="79"/>
      <c r="F45" s="63"/>
      <c r="K45"/>
    </row>
    <row r="46" spans="3:11" ht="12.75" customHeight="1">
      <c r="C46" s="84" t="s">
        <v>448</v>
      </c>
      <c r="D46" s="123">
        <v>1007.806</v>
      </c>
      <c r="E46" s="79"/>
      <c r="F46" s="63"/>
      <c r="K46"/>
    </row>
    <row r="47" spans="3:11" ht="12.75" customHeight="1">
      <c r="C47" s="84" t="s">
        <v>410</v>
      </c>
      <c r="D47" s="65">
        <v>1270.2389</v>
      </c>
      <c r="E47" s="79"/>
      <c r="F47" s="63"/>
      <c r="K47"/>
    </row>
    <row r="48" spans="3:11" ht="12.75" customHeight="1">
      <c r="C48" s="51" t="s">
        <v>477</v>
      </c>
      <c r="D48" s="124"/>
      <c r="E48" s="79"/>
      <c r="F48" s="63"/>
      <c r="K48"/>
    </row>
    <row r="49" spans="3:11" ht="12.75" customHeight="1">
      <c r="C49" s="84" t="s">
        <v>381</v>
      </c>
      <c r="D49" s="65">
        <v>1279.2607</v>
      </c>
      <c r="E49" s="79"/>
      <c r="F49" s="125"/>
      <c r="K49"/>
    </row>
    <row r="50" spans="3:11" ht="12.75" customHeight="1">
      <c r="C50" s="84" t="s">
        <v>383</v>
      </c>
      <c r="D50" s="123">
        <v>1002.9606</v>
      </c>
      <c r="E50" s="79"/>
      <c r="F50" s="67"/>
      <c r="K50"/>
    </row>
    <row r="51" spans="3:11" ht="12.75" customHeight="1">
      <c r="C51" s="84" t="s">
        <v>384</v>
      </c>
      <c r="D51" s="65">
        <v>1023.9508</v>
      </c>
      <c r="E51" s="79"/>
      <c r="F51" s="67"/>
      <c r="K51"/>
    </row>
    <row r="52" spans="3:11" ht="12.75" customHeight="1">
      <c r="C52" s="84" t="s">
        <v>385</v>
      </c>
      <c r="D52" s="65">
        <v>1003.3059</v>
      </c>
      <c r="E52" s="79"/>
      <c r="F52" s="67"/>
      <c r="K52"/>
    </row>
    <row r="53" spans="3:11" ht="12.75" customHeight="1">
      <c r="C53" s="84" t="s">
        <v>445</v>
      </c>
      <c r="D53" s="65">
        <v>1018.2899</v>
      </c>
      <c r="E53" s="79"/>
      <c r="F53" s="67"/>
      <c r="K53"/>
    </row>
    <row r="54" spans="3:11" ht="12.75" customHeight="1">
      <c r="C54" s="84" t="s">
        <v>446</v>
      </c>
      <c r="D54" s="65">
        <v>1279.5401</v>
      </c>
      <c r="E54" s="79"/>
      <c r="F54" s="67"/>
      <c r="K54"/>
    </row>
    <row r="55" spans="3:11" ht="12.75">
      <c r="C55" s="84" t="s">
        <v>387</v>
      </c>
      <c r="D55" s="65">
        <v>1284.4385</v>
      </c>
      <c r="E55" s="79"/>
      <c r="F55" s="67"/>
      <c r="K55"/>
    </row>
    <row r="56" spans="3:11" ht="12.75">
      <c r="C56" s="84" t="s">
        <v>389</v>
      </c>
      <c r="D56" s="123" t="s">
        <v>380</v>
      </c>
      <c r="E56" s="79"/>
      <c r="F56" s="67"/>
      <c r="K56"/>
    </row>
    <row r="57" spans="3:11" ht="12.75">
      <c r="C57" s="84" t="s">
        <v>447</v>
      </c>
      <c r="D57" s="65">
        <v>1004.1493</v>
      </c>
      <c r="E57" s="79"/>
      <c r="F57" s="67"/>
      <c r="K57"/>
    </row>
    <row r="58" spans="3:11" ht="12.75">
      <c r="C58" s="84" t="s">
        <v>390</v>
      </c>
      <c r="D58" s="123" t="s">
        <v>380</v>
      </c>
      <c r="E58" s="79"/>
      <c r="F58" s="67"/>
      <c r="K58"/>
    </row>
    <row r="59" spans="3:11" ht="12.75">
      <c r="C59" s="84" t="s">
        <v>448</v>
      </c>
      <c r="D59" s="123" t="s">
        <v>380</v>
      </c>
      <c r="E59" s="79"/>
      <c r="F59" s="67"/>
      <c r="K59"/>
    </row>
    <row r="60" spans="3:11" ht="12.75">
      <c r="C60" s="84" t="s">
        <v>410</v>
      </c>
      <c r="D60" s="65">
        <v>1284.6146</v>
      </c>
      <c r="E60" s="79"/>
      <c r="F60" s="67"/>
      <c r="K60"/>
    </row>
    <row r="61" spans="3:11" ht="12.75">
      <c r="C61" s="79" t="s">
        <v>392</v>
      </c>
      <c r="D61" s="123" t="s">
        <v>380</v>
      </c>
      <c r="E61" s="79"/>
      <c r="F61" s="67"/>
      <c r="K61"/>
    </row>
    <row r="62" spans="3:11" ht="25.5">
      <c r="C62" s="126" t="s">
        <v>411</v>
      </c>
      <c r="D62" s="123" t="s">
        <v>380</v>
      </c>
      <c r="E62" s="79"/>
      <c r="F62" s="67"/>
      <c r="K62"/>
    </row>
    <row r="63" spans="3:11" ht="12.75">
      <c r="C63" s="79" t="s">
        <v>394</v>
      </c>
      <c r="D63" s="123" t="s">
        <v>380</v>
      </c>
      <c r="E63" s="79"/>
      <c r="F63" s="63"/>
      <c r="K63"/>
    </row>
    <row r="64" spans="3:11" ht="12.75">
      <c r="C64" s="79" t="s">
        <v>395</v>
      </c>
      <c r="D64" s="91" t="s">
        <v>490</v>
      </c>
      <c r="E64" s="79"/>
      <c r="F64" s="63"/>
      <c r="K64"/>
    </row>
    <row r="65" spans="3:11" ht="12.75">
      <c r="C65" s="79" t="s">
        <v>449</v>
      </c>
      <c r="D65" s="87"/>
      <c r="E65" s="79"/>
      <c r="F65" s="63"/>
      <c r="K65"/>
    </row>
    <row r="66" spans="3:11" ht="12.75">
      <c r="C66" s="112" t="s">
        <v>397</v>
      </c>
      <c r="D66" s="127" t="s">
        <v>398</v>
      </c>
      <c r="E66" s="127" t="s">
        <v>399</v>
      </c>
      <c r="F66" s="63"/>
      <c r="K66"/>
    </row>
    <row r="67" spans="3:11" ht="12.75">
      <c r="C67" s="84" t="s">
        <v>383</v>
      </c>
      <c r="D67" s="114">
        <v>7.464682</v>
      </c>
      <c r="E67" s="114">
        <v>7.14908</v>
      </c>
      <c r="F67" s="63"/>
      <c r="K67"/>
    </row>
    <row r="68" spans="3:11" ht="12.75">
      <c r="C68" s="84" t="s">
        <v>384</v>
      </c>
      <c r="D68" s="114">
        <v>4.41396</v>
      </c>
      <c r="E68" s="114">
        <v>4.227341</v>
      </c>
      <c r="F68" s="63"/>
      <c r="K68"/>
    </row>
    <row r="69" spans="3:11" ht="12.75">
      <c r="C69" s="84" t="s">
        <v>385</v>
      </c>
      <c r="D69" s="114">
        <v>6.595319</v>
      </c>
      <c r="E69" s="114">
        <v>6.316474</v>
      </c>
      <c r="F69" s="63"/>
      <c r="K69"/>
    </row>
    <row r="70" spans="3:11" ht="12.75">
      <c r="C70" s="84" t="s">
        <v>450</v>
      </c>
      <c r="D70" s="114" t="s">
        <v>442</v>
      </c>
      <c r="E70" s="114" t="s">
        <v>442</v>
      </c>
      <c r="F70" s="63"/>
      <c r="K70"/>
    </row>
    <row r="71" spans="3:11" ht="12.75">
      <c r="C71" s="84" t="s">
        <v>447</v>
      </c>
      <c r="D71" s="114">
        <v>6.909574</v>
      </c>
      <c r="E71" s="114">
        <v>6.617443</v>
      </c>
      <c r="F71" s="63"/>
      <c r="K71"/>
    </row>
    <row r="72" spans="3:11" ht="12.75">
      <c r="C72" s="84" t="s">
        <v>389</v>
      </c>
      <c r="D72" s="114" t="s">
        <v>442</v>
      </c>
      <c r="E72" s="114" t="s">
        <v>442</v>
      </c>
      <c r="F72" s="63"/>
      <c r="K72"/>
    </row>
    <row r="73" spans="3:11" ht="12.75">
      <c r="C73" s="84" t="s">
        <v>390</v>
      </c>
      <c r="D73" s="114" t="s">
        <v>442</v>
      </c>
      <c r="E73" s="114" t="s">
        <v>442</v>
      </c>
      <c r="F73" s="63"/>
      <c r="K73"/>
    </row>
    <row r="74" spans="3:11" ht="12.75">
      <c r="C74" s="84" t="s">
        <v>451</v>
      </c>
      <c r="D74" s="114" t="s">
        <v>442</v>
      </c>
      <c r="E74" s="114" t="s">
        <v>442</v>
      </c>
      <c r="F74" s="63"/>
      <c r="K74"/>
    </row>
    <row r="75" spans="3:11" ht="12.75">
      <c r="C75" s="128" t="s">
        <v>401</v>
      </c>
      <c r="D75" s="129"/>
      <c r="E75" s="129"/>
      <c r="F75" s="63"/>
      <c r="K75"/>
    </row>
    <row r="76" spans="3:11" ht="12.75">
      <c r="C76" s="130" t="s">
        <v>402</v>
      </c>
      <c r="D76" s="129"/>
      <c r="E76" s="129"/>
      <c r="F76" s="63"/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5.7109375" style="0" customWidth="1"/>
    <col min="3" max="3" width="39.140625" style="0" customWidth="1"/>
    <col min="4" max="4" width="22.421875" style="0" customWidth="1"/>
    <col min="5" max="5" width="52.8515625" style="36" bestFit="1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22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44" t="s">
        <v>255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137</v>
      </c>
      <c r="F7" s="15"/>
      <c r="G7" s="16"/>
      <c r="H7" s="17"/>
    </row>
    <row r="8" spans="3:8" ht="12.75" customHeight="1">
      <c r="C8" s="1" t="s">
        <v>123</v>
      </c>
      <c r="F8" s="15"/>
      <c r="G8" s="16"/>
      <c r="H8" s="17"/>
    </row>
    <row r="9" spans="1:8" ht="12.75" customHeight="1">
      <c r="A9">
        <v>1</v>
      </c>
      <c r="B9" t="s">
        <v>143</v>
      </c>
      <c r="C9" t="s">
        <v>141</v>
      </c>
      <c r="D9" t="s">
        <v>142</v>
      </c>
      <c r="E9" s="36">
        <v>37500</v>
      </c>
      <c r="F9" s="15">
        <v>125.625</v>
      </c>
      <c r="G9" s="16">
        <v>0.0195</v>
      </c>
      <c r="H9" s="17"/>
    </row>
    <row r="10" spans="1:11" ht="12.75" customHeight="1">
      <c r="A10">
        <v>2</v>
      </c>
      <c r="B10" t="s">
        <v>140</v>
      </c>
      <c r="C10" t="s">
        <v>138</v>
      </c>
      <c r="D10" t="s">
        <v>139</v>
      </c>
      <c r="E10" s="36">
        <v>2425</v>
      </c>
      <c r="F10" s="15">
        <v>80.265075</v>
      </c>
      <c r="G10" s="16">
        <v>0.0124</v>
      </c>
      <c r="H10" s="17"/>
      <c r="J10" s="18" t="s">
        <v>16</v>
      </c>
      <c r="K10" s="41" t="s">
        <v>17</v>
      </c>
    </row>
    <row r="11" spans="1:11" ht="12.75" customHeight="1">
      <c r="A11">
        <v>3</v>
      </c>
      <c r="B11" t="s">
        <v>154</v>
      </c>
      <c r="C11" t="s">
        <v>153</v>
      </c>
      <c r="D11" t="s">
        <v>139</v>
      </c>
      <c r="E11" s="36">
        <v>3400</v>
      </c>
      <c r="F11" s="15">
        <v>71.8097</v>
      </c>
      <c r="G11" s="16">
        <v>0.0111</v>
      </c>
      <c r="H11" s="17"/>
      <c r="J11" s="16" t="s">
        <v>115</v>
      </c>
      <c r="K11" s="40">
        <v>0.1932</v>
      </c>
    </row>
    <row r="12" spans="1:11" ht="12.75" customHeight="1">
      <c r="A12">
        <v>4</v>
      </c>
      <c r="B12" t="s">
        <v>152</v>
      </c>
      <c r="C12" t="s">
        <v>68</v>
      </c>
      <c r="D12" t="s">
        <v>150</v>
      </c>
      <c r="E12" s="36">
        <v>8289</v>
      </c>
      <c r="F12" s="15">
        <v>70.875095</v>
      </c>
      <c r="G12" s="16">
        <v>0.011000000000000001</v>
      </c>
      <c r="H12" s="17"/>
      <c r="J12" s="16" t="s">
        <v>25</v>
      </c>
      <c r="K12" s="40">
        <v>0.17309999999999998</v>
      </c>
    </row>
    <row r="13" spans="1:11" ht="12.75" customHeight="1">
      <c r="A13">
        <v>5</v>
      </c>
      <c r="B13" t="s">
        <v>146</v>
      </c>
      <c r="C13" t="s">
        <v>144</v>
      </c>
      <c r="D13" t="s">
        <v>145</v>
      </c>
      <c r="E13" s="36">
        <v>10100</v>
      </c>
      <c r="F13" s="15">
        <v>68.7608</v>
      </c>
      <c r="G13" s="16">
        <v>0.010700000000000001</v>
      </c>
      <c r="H13" s="17"/>
      <c r="J13" s="16" t="s">
        <v>13</v>
      </c>
      <c r="K13" s="40">
        <v>0.1523</v>
      </c>
    </row>
    <row r="14" spans="1:11" ht="12.75" customHeight="1">
      <c r="A14">
        <v>6</v>
      </c>
      <c r="B14" t="s">
        <v>149</v>
      </c>
      <c r="C14" t="s">
        <v>147</v>
      </c>
      <c r="D14" t="s">
        <v>148</v>
      </c>
      <c r="E14" s="36">
        <v>6900</v>
      </c>
      <c r="F14" s="15">
        <v>63.1143</v>
      </c>
      <c r="G14" s="16">
        <v>0.0098</v>
      </c>
      <c r="H14" s="17"/>
      <c r="J14" s="16" t="s">
        <v>112</v>
      </c>
      <c r="K14" s="40">
        <v>0.11019999999999999</v>
      </c>
    </row>
    <row r="15" spans="1:11" ht="12.75" customHeight="1">
      <c r="A15">
        <v>7</v>
      </c>
      <c r="B15" t="s">
        <v>156</v>
      </c>
      <c r="C15" t="s">
        <v>155</v>
      </c>
      <c r="D15" t="s">
        <v>145</v>
      </c>
      <c r="E15" s="36">
        <v>5180</v>
      </c>
      <c r="F15" s="15">
        <v>58.06521</v>
      </c>
      <c r="G15" s="16">
        <v>0.009000000000000001</v>
      </c>
      <c r="H15" s="17"/>
      <c r="J15" s="16" t="s">
        <v>22</v>
      </c>
      <c r="K15" s="40">
        <v>0.0755</v>
      </c>
    </row>
    <row r="16" spans="1:11" ht="12.75" customHeight="1">
      <c r="A16">
        <v>8</v>
      </c>
      <c r="B16" t="s">
        <v>164</v>
      </c>
      <c r="C16" t="s">
        <v>162</v>
      </c>
      <c r="D16" t="s">
        <v>163</v>
      </c>
      <c r="E16" s="36">
        <v>4820</v>
      </c>
      <c r="F16" s="15">
        <v>46.93234</v>
      </c>
      <c r="G16" s="16">
        <v>0.0073</v>
      </c>
      <c r="H16" s="17"/>
      <c r="J16" s="16" t="s">
        <v>139</v>
      </c>
      <c r="K16" s="40">
        <v>0.0337</v>
      </c>
    </row>
    <row r="17" spans="1:11" ht="12.75" customHeight="1">
      <c r="A17">
        <v>9</v>
      </c>
      <c r="B17" t="s">
        <v>161</v>
      </c>
      <c r="C17" t="s">
        <v>159</v>
      </c>
      <c r="D17" t="s">
        <v>151</v>
      </c>
      <c r="E17" s="36">
        <v>6430</v>
      </c>
      <c r="F17" s="15">
        <v>39.14584</v>
      </c>
      <c r="G17" s="16">
        <v>0.0060999999999999995</v>
      </c>
      <c r="H17" s="17"/>
      <c r="J17" s="16" t="s">
        <v>145</v>
      </c>
      <c r="K17" s="40">
        <v>0.024</v>
      </c>
    </row>
    <row r="18" spans="1:11" ht="12.75" customHeight="1">
      <c r="A18">
        <v>10</v>
      </c>
      <c r="B18" t="s">
        <v>170</v>
      </c>
      <c r="C18" t="s">
        <v>168</v>
      </c>
      <c r="D18" t="s">
        <v>151</v>
      </c>
      <c r="E18" s="36">
        <v>1439</v>
      </c>
      <c r="F18" s="15">
        <v>35.347596</v>
      </c>
      <c r="G18" s="16">
        <v>0.0055000000000000005</v>
      </c>
      <c r="H18" s="17"/>
      <c r="J18" s="16" t="s">
        <v>151</v>
      </c>
      <c r="K18" s="40">
        <v>0.021099999999999997</v>
      </c>
    </row>
    <row r="19" spans="1:11" ht="12.75" customHeight="1">
      <c r="A19">
        <v>11</v>
      </c>
      <c r="B19" t="s">
        <v>182</v>
      </c>
      <c r="C19" t="s">
        <v>180</v>
      </c>
      <c r="D19" t="s">
        <v>139</v>
      </c>
      <c r="E19" s="36">
        <v>1789</v>
      </c>
      <c r="F19" s="15">
        <v>27.748285</v>
      </c>
      <c r="G19" s="16">
        <v>0.0043</v>
      </c>
      <c r="H19" s="17"/>
      <c r="J19" s="16" t="s">
        <v>142</v>
      </c>
      <c r="K19" s="40">
        <v>0.0203</v>
      </c>
    </row>
    <row r="20" spans="1:11" ht="12.75" customHeight="1">
      <c r="A20">
        <v>12</v>
      </c>
      <c r="B20" t="s">
        <v>193</v>
      </c>
      <c r="C20" t="s">
        <v>192</v>
      </c>
      <c r="D20" t="s">
        <v>151</v>
      </c>
      <c r="E20" s="36">
        <v>6500</v>
      </c>
      <c r="F20" s="15">
        <v>26.858</v>
      </c>
      <c r="G20" s="16">
        <v>0.0042</v>
      </c>
      <c r="H20" s="17"/>
      <c r="J20" s="16" t="s">
        <v>148</v>
      </c>
      <c r="K20" s="40">
        <v>0.015</v>
      </c>
    </row>
    <row r="21" spans="1:11" ht="12.75" customHeight="1">
      <c r="A21">
        <v>13</v>
      </c>
      <c r="B21" t="s">
        <v>185</v>
      </c>
      <c r="C21" t="s">
        <v>183</v>
      </c>
      <c r="D21" t="s">
        <v>169</v>
      </c>
      <c r="E21" s="36">
        <v>7220</v>
      </c>
      <c r="F21" s="15">
        <v>26.50462</v>
      </c>
      <c r="G21" s="16">
        <v>0.0040999999999999995</v>
      </c>
      <c r="H21" s="17"/>
      <c r="J21" s="16" t="s">
        <v>150</v>
      </c>
      <c r="K21" s="40">
        <v>0.0125</v>
      </c>
    </row>
    <row r="22" spans="1:11" ht="12.75" customHeight="1">
      <c r="A22">
        <v>14</v>
      </c>
      <c r="B22" t="s">
        <v>173</v>
      </c>
      <c r="C22" t="s">
        <v>171</v>
      </c>
      <c r="D22" t="s">
        <v>151</v>
      </c>
      <c r="E22" s="36">
        <v>2890</v>
      </c>
      <c r="F22" s="15">
        <v>25.66031</v>
      </c>
      <c r="G22" s="16">
        <v>0.004</v>
      </c>
      <c r="H22" s="17"/>
      <c r="J22" s="16" t="s">
        <v>163</v>
      </c>
      <c r="K22" s="40">
        <v>0.0073</v>
      </c>
    </row>
    <row r="23" spans="1:11" ht="12.75" customHeight="1">
      <c r="A23">
        <v>15</v>
      </c>
      <c r="B23" t="s">
        <v>198</v>
      </c>
      <c r="C23" t="s">
        <v>197</v>
      </c>
      <c r="D23" t="s">
        <v>178</v>
      </c>
      <c r="E23" s="36">
        <v>17100</v>
      </c>
      <c r="F23" s="15">
        <v>25.4961</v>
      </c>
      <c r="G23" s="16">
        <v>0.0039000000000000003</v>
      </c>
      <c r="H23" s="17"/>
      <c r="J23" s="16" t="s">
        <v>178</v>
      </c>
      <c r="K23" s="40">
        <v>0.0059</v>
      </c>
    </row>
    <row r="24" spans="1:11" ht="12.75" customHeight="1">
      <c r="A24">
        <v>16</v>
      </c>
      <c r="B24" t="s">
        <v>167</v>
      </c>
      <c r="C24" t="s">
        <v>165</v>
      </c>
      <c r="D24" t="s">
        <v>139</v>
      </c>
      <c r="E24" s="36">
        <v>5000</v>
      </c>
      <c r="F24" s="15">
        <v>23.885</v>
      </c>
      <c r="G24" s="16">
        <v>0.0037</v>
      </c>
      <c r="H24" s="17"/>
      <c r="J24" s="16" t="s">
        <v>160</v>
      </c>
      <c r="K24" s="40">
        <v>0.0048</v>
      </c>
    </row>
    <row r="25" spans="1:11" ht="12.75" customHeight="1">
      <c r="A25">
        <v>17</v>
      </c>
      <c r="B25" t="s">
        <v>176</v>
      </c>
      <c r="C25" t="s">
        <v>174</v>
      </c>
      <c r="D25" t="s">
        <v>166</v>
      </c>
      <c r="E25" s="36">
        <v>7850</v>
      </c>
      <c r="F25" s="15">
        <v>23.05545</v>
      </c>
      <c r="G25" s="16">
        <v>0.0036</v>
      </c>
      <c r="H25" s="17"/>
      <c r="J25" s="16" t="s">
        <v>169</v>
      </c>
      <c r="K25" s="40">
        <v>0.0040999999999999995</v>
      </c>
    </row>
    <row r="26" spans="1:11" ht="12.75" customHeight="1">
      <c r="A26">
        <v>18</v>
      </c>
      <c r="B26" t="s">
        <v>233</v>
      </c>
      <c r="C26" t="s">
        <v>232</v>
      </c>
      <c r="D26" t="s">
        <v>148</v>
      </c>
      <c r="E26" s="36">
        <v>6000</v>
      </c>
      <c r="F26" s="15">
        <v>21.573</v>
      </c>
      <c r="G26" s="16">
        <v>0.0033</v>
      </c>
      <c r="H26" s="17"/>
      <c r="J26" s="16" t="s">
        <v>166</v>
      </c>
      <c r="K26" s="40">
        <v>0.0036</v>
      </c>
    </row>
    <row r="27" spans="1:11" ht="12.75" customHeight="1">
      <c r="A27">
        <v>19</v>
      </c>
      <c r="B27" t="s">
        <v>158</v>
      </c>
      <c r="C27" t="s">
        <v>157</v>
      </c>
      <c r="D27" t="s">
        <v>145</v>
      </c>
      <c r="E27" s="36">
        <v>1200</v>
      </c>
      <c r="F27" s="15">
        <v>21.561</v>
      </c>
      <c r="G27" s="16">
        <v>0.0033</v>
      </c>
      <c r="H27" s="17"/>
      <c r="J27" s="16" t="s">
        <v>175</v>
      </c>
      <c r="K27" s="40">
        <v>0.0016</v>
      </c>
    </row>
    <row r="28" spans="1:11" ht="12.75" customHeight="1">
      <c r="A28">
        <v>20</v>
      </c>
      <c r="B28" t="s">
        <v>188</v>
      </c>
      <c r="C28" t="s">
        <v>186</v>
      </c>
      <c r="D28" t="s">
        <v>139</v>
      </c>
      <c r="E28" s="36">
        <v>1300</v>
      </c>
      <c r="F28" s="15">
        <v>14.23955</v>
      </c>
      <c r="G28" s="16">
        <v>0.0022</v>
      </c>
      <c r="H28" s="17"/>
      <c r="J28" s="16" t="s">
        <v>172</v>
      </c>
      <c r="K28" s="40">
        <v>0.0009</v>
      </c>
    </row>
    <row r="29" spans="1:11" ht="12.75" customHeight="1">
      <c r="A29">
        <v>21</v>
      </c>
      <c r="B29" t="s">
        <v>239</v>
      </c>
      <c r="C29" t="s">
        <v>238</v>
      </c>
      <c r="D29" t="s">
        <v>178</v>
      </c>
      <c r="E29" s="36">
        <v>16000</v>
      </c>
      <c r="F29" s="15">
        <v>13.144</v>
      </c>
      <c r="G29" s="16">
        <v>0.002</v>
      </c>
      <c r="H29" s="17"/>
      <c r="J29" s="16" t="s">
        <v>36</v>
      </c>
      <c r="K29" s="40">
        <v>0.1409</v>
      </c>
    </row>
    <row r="30" spans="1:10" ht="12.75" customHeight="1">
      <c r="A30">
        <v>22</v>
      </c>
      <c r="B30" t="s">
        <v>219</v>
      </c>
      <c r="C30" t="s">
        <v>218</v>
      </c>
      <c r="D30" t="s">
        <v>148</v>
      </c>
      <c r="E30" s="36">
        <v>6000</v>
      </c>
      <c r="F30" s="15">
        <v>12.081</v>
      </c>
      <c r="G30" s="16">
        <v>0.0019</v>
      </c>
      <c r="H30" s="17"/>
      <c r="J30" s="16"/>
    </row>
    <row r="31" spans="1:8" ht="12.75" customHeight="1">
      <c r="A31">
        <v>23</v>
      </c>
      <c r="B31" t="s">
        <v>200</v>
      </c>
      <c r="C31" t="s">
        <v>199</v>
      </c>
      <c r="D31" t="s">
        <v>160</v>
      </c>
      <c r="E31" s="36">
        <v>1220</v>
      </c>
      <c r="F31" s="15">
        <v>10.83177</v>
      </c>
      <c r="G31" s="16">
        <v>0.0017000000000000001</v>
      </c>
      <c r="H31" s="17"/>
    </row>
    <row r="32" spans="1:8" ht="12.75" customHeight="1">
      <c r="A32">
        <v>24</v>
      </c>
      <c r="B32" t="s">
        <v>207</v>
      </c>
      <c r="C32" t="s">
        <v>206</v>
      </c>
      <c r="D32" t="s">
        <v>175</v>
      </c>
      <c r="E32" s="36">
        <v>3000</v>
      </c>
      <c r="F32" s="15">
        <v>10.608</v>
      </c>
      <c r="G32" s="16">
        <v>0.0016</v>
      </c>
      <c r="H32" s="17"/>
    </row>
    <row r="33" spans="1:8" ht="12.75" customHeight="1">
      <c r="A33">
        <v>25</v>
      </c>
      <c r="B33" t="s">
        <v>195</v>
      </c>
      <c r="C33" t="s">
        <v>194</v>
      </c>
      <c r="D33" t="s">
        <v>160</v>
      </c>
      <c r="E33" s="36">
        <v>500</v>
      </c>
      <c r="F33" s="15">
        <v>10.392</v>
      </c>
      <c r="G33" s="16">
        <v>0.0016</v>
      </c>
      <c r="H33" s="17"/>
    </row>
    <row r="34" spans="1:8" ht="12.75" customHeight="1">
      <c r="A34">
        <v>26</v>
      </c>
      <c r="B34" t="s">
        <v>211</v>
      </c>
      <c r="C34" t="s">
        <v>210</v>
      </c>
      <c r="D34" t="s">
        <v>160</v>
      </c>
      <c r="E34" s="36">
        <v>2500</v>
      </c>
      <c r="F34" s="15">
        <v>9.52875</v>
      </c>
      <c r="G34" s="16">
        <v>0.0015</v>
      </c>
      <c r="H34" s="17"/>
    </row>
    <row r="35" spans="1:8" ht="12.75" customHeight="1">
      <c r="A35">
        <v>27</v>
      </c>
      <c r="B35" t="s">
        <v>205</v>
      </c>
      <c r="C35" t="s">
        <v>204</v>
      </c>
      <c r="D35" t="s">
        <v>150</v>
      </c>
      <c r="E35" s="36">
        <v>9000</v>
      </c>
      <c r="F35" s="15">
        <v>9.5175</v>
      </c>
      <c r="G35" s="16">
        <v>0.0015</v>
      </c>
      <c r="H35" s="17"/>
    </row>
    <row r="36" spans="1:8" ht="12.75" customHeight="1">
      <c r="A36">
        <v>28</v>
      </c>
      <c r="B36" t="s">
        <v>179</v>
      </c>
      <c r="C36" t="s">
        <v>177</v>
      </c>
      <c r="D36" t="s">
        <v>151</v>
      </c>
      <c r="E36" s="36">
        <v>2100</v>
      </c>
      <c r="F36" s="15">
        <v>8.2131</v>
      </c>
      <c r="G36" s="16">
        <v>0.0013</v>
      </c>
      <c r="H36" s="17"/>
    </row>
    <row r="37" spans="1:8" ht="12.75" customHeight="1">
      <c r="A37">
        <v>29</v>
      </c>
      <c r="B37" t="s">
        <v>221</v>
      </c>
      <c r="C37" t="s">
        <v>220</v>
      </c>
      <c r="D37" t="s">
        <v>145</v>
      </c>
      <c r="E37" s="36">
        <v>850</v>
      </c>
      <c r="F37" s="15">
        <v>6.395825</v>
      </c>
      <c r="G37" s="16">
        <v>0.001</v>
      </c>
      <c r="H37" s="17"/>
    </row>
    <row r="38" spans="1:8" ht="12.75" customHeight="1">
      <c r="A38">
        <v>30</v>
      </c>
      <c r="B38" t="s">
        <v>229</v>
      </c>
      <c r="C38" t="s">
        <v>228</v>
      </c>
      <c r="D38" t="s">
        <v>172</v>
      </c>
      <c r="E38" s="36">
        <v>540</v>
      </c>
      <c r="F38" s="15">
        <v>6.12819</v>
      </c>
      <c r="G38" s="16">
        <v>0.0009</v>
      </c>
      <c r="H38" s="17"/>
    </row>
    <row r="39" spans="1:8" ht="12.75" customHeight="1">
      <c r="A39">
        <v>31</v>
      </c>
      <c r="B39" t="s">
        <v>191</v>
      </c>
      <c r="C39" t="s">
        <v>189</v>
      </c>
      <c r="D39" t="s">
        <v>142</v>
      </c>
      <c r="E39" s="36">
        <v>200</v>
      </c>
      <c r="F39" s="15">
        <v>5.1483</v>
      </c>
      <c r="G39" s="16">
        <v>0.0008</v>
      </c>
      <c r="H39" s="17"/>
    </row>
    <row r="40" spans="3:9" ht="12.75" customHeight="1">
      <c r="C40" s="19" t="s">
        <v>54</v>
      </c>
      <c r="D40" s="19"/>
      <c r="E40" s="37"/>
      <c r="F40" s="20">
        <f>SUM(F9:F39)</f>
        <v>998.5107059999998</v>
      </c>
      <c r="G40" s="21">
        <f>SUM(G9:G39)</f>
        <v>0.15480000000000002</v>
      </c>
      <c r="H40" s="22"/>
      <c r="I40" s="30"/>
    </row>
    <row r="41" spans="6:8" ht="12.75" customHeight="1">
      <c r="F41" s="15"/>
      <c r="G41" s="16"/>
      <c r="H41" s="17"/>
    </row>
    <row r="42" spans="3:8" ht="12.75" customHeight="1">
      <c r="C42" s="1" t="s">
        <v>10</v>
      </c>
      <c r="F42" s="15"/>
      <c r="G42" s="16"/>
      <c r="H42" s="17"/>
    </row>
    <row r="43" spans="3:8" ht="12.75" customHeight="1">
      <c r="C43" s="1" t="s">
        <v>11</v>
      </c>
      <c r="F43" s="15"/>
      <c r="G43" s="16"/>
      <c r="H43" s="17"/>
    </row>
    <row r="44" spans="1:8" ht="12.75" customHeight="1">
      <c r="A44">
        <v>32</v>
      </c>
      <c r="B44" t="s">
        <v>256</v>
      </c>
      <c r="C44" t="s">
        <v>19</v>
      </c>
      <c r="D44" t="s">
        <v>13</v>
      </c>
      <c r="E44" s="36">
        <v>100000000</v>
      </c>
      <c r="F44" s="15">
        <v>983.079</v>
      </c>
      <c r="G44" s="16">
        <v>0.1523</v>
      </c>
      <c r="H44" s="17">
        <v>41653</v>
      </c>
    </row>
    <row r="45" spans="1:8" ht="12.75" customHeight="1">
      <c r="A45">
        <v>33</v>
      </c>
      <c r="B45" t="s">
        <v>258</v>
      </c>
      <c r="C45" t="s">
        <v>257</v>
      </c>
      <c r="D45" t="s">
        <v>25</v>
      </c>
      <c r="E45" s="36">
        <v>50000000</v>
      </c>
      <c r="F45" s="15">
        <v>489.8355</v>
      </c>
      <c r="G45" s="16">
        <v>0.0759</v>
      </c>
      <c r="H45" s="17">
        <v>41666</v>
      </c>
    </row>
    <row r="46" spans="1:8" ht="12.75" customHeight="1">
      <c r="A46">
        <v>34</v>
      </c>
      <c r="B46" t="s">
        <v>259</v>
      </c>
      <c r="C46" t="s">
        <v>19</v>
      </c>
      <c r="D46" t="s">
        <v>22</v>
      </c>
      <c r="E46" s="36">
        <v>50000000</v>
      </c>
      <c r="F46" s="15">
        <v>487.7385</v>
      </c>
      <c r="G46" s="16">
        <v>0.0755</v>
      </c>
      <c r="H46" s="17">
        <v>41680</v>
      </c>
    </row>
    <row r="47" spans="3:9" ht="12.75" customHeight="1">
      <c r="C47" s="19" t="s">
        <v>54</v>
      </c>
      <c r="D47" s="19"/>
      <c r="E47" s="37"/>
      <c r="F47" s="20">
        <f>SUM(F44:F46)</f>
        <v>1960.6529999999998</v>
      </c>
      <c r="G47" s="21">
        <f>SUM(G44:G46)</f>
        <v>0.30369999999999997</v>
      </c>
      <c r="H47" s="22"/>
      <c r="I47" s="30"/>
    </row>
    <row r="48" spans="6:8" ht="12.75" customHeight="1">
      <c r="F48" s="15"/>
      <c r="G48" s="16"/>
      <c r="H48" s="17"/>
    </row>
    <row r="49" spans="3:8" ht="12.75" customHeight="1">
      <c r="C49" s="1" t="s">
        <v>55</v>
      </c>
      <c r="F49" s="15"/>
      <c r="G49" s="16"/>
      <c r="H49" s="17"/>
    </row>
    <row r="50" spans="1:8" ht="12.75" customHeight="1">
      <c r="A50">
        <v>35</v>
      </c>
      <c r="B50" t="s">
        <v>261</v>
      </c>
      <c r="C50" t="s">
        <v>260</v>
      </c>
      <c r="D50" t="s">
        <v>25</v>
      </c>
      <c r="E50" s="36">
        <v>67000000</v>
      </c>
      <c r="F50" s="15">
        <v>627.67677</v>
      </c>
      <c r="G50" s="16">
        <v>0.09720000000000001</v>
      </c>
      <c r="H50" s="17">
        <v>41838</v>
      </c>
    </row>
    <row r="51" spans="3:9" ht="12.75" customHeight="1">
      <c r="C51" s="19" t="s">
        <v>54</v>
      </c>
      <c r="D51" s="19"/>
      <c r="E51" s="37"/>
      <c r="F51" s="20">
        <f>SUM(F50:F50)</f>
        <v>627.67677</v>
      </c>
      <c r="G51" s="21">
        <f>SUM(G50:G50)</f>
        <v>0.09720000000000001</v>
      </c>
      <c r="H51" s="22"/>
      <c r="I51" s="30"/>
    </row>
    <row r="52" spans="6:8" ht="12.75" customHeight="1">
      <c r="F52" s="15"/>
      <c r="G52" s="16"/>
      <c r="H52" s="17"/>
    </row>
    <row r="53" spans="3:8" ht="12.75" customHeight="1">
      <c r="C53" s="1" t="s">
        <v>90</v>
      </c>
      <c r="F53" s="15"/>
      <c r="G53" s="16"/>
      <c r="H53" s="17"/>
    </row>
    <row r="54" spans="3:8" ht="12.75" customHeight="1">
      <c r="C54" s="1" t="s">
        <v>123</v>
      </c>
      <c r="F54" s="15"/>
      <c r="G54" s="16"/>
      <c r="H54" s="17"/>
    </row>
    <row r="55" spans="1:8" ht="12.75" customHeight="1">
      <c r="A55">
        <v>36</v>
      </c>
      <c r="B55" t="s">
        <v>246</v>
      </c>
      <c r="C55" t="s">
        <v>212</v>
      </c>
      <c r="D55" t="s">
        <v>112</v>
      </c>
      <c r="E55" s="36">
        <v>75000000</v>
      </c>
      <c r="F55" s="15">
        <v>711.20625</v>
      </c>
      <c r="G55" s="16">
        <v>0.11019999999999999</v>
      </c>
      <c r="H55" s="17">
        <v>44674</v>
      </c>
    </row>
    <row r="56" spans="1:8" ht="12.75" customHeight="1">
      <c r="A56">
        <v>37</v>
      </c>
      <c r="B56" t="s">
        <v>243</v>
      </c>
      <c r="C56" t="s">
        <v>242</v>
      </c>
      <c r="D56" t="s">
        <v>115</v>
      </c>
      <c r="E56" s="36">
        <v>50000000</v>
      </c>
      <c r="F56" s="15">
        <v>504.198</v>
      </c>
      <c r="G56" s="16">
        <v>0.0781</v>
      </c>
      <c r="H56" s="17">
        <v>44430</v>
      </c>
    </row>
    <row r="57" spans="1:8" ht="12.75" customHeight="1">
      <c r="A57">
        <v>38</v>
      </c>
      <c r="B57" t="s">
        <v>263</v>
      </c>
      <c r="C57" t="s">
        <v>262</v>
      </c>
      <c r="D57" t="s">
        <v>115</v>
      </c>
      <c r="E57" s="36">
        <v>50000000</v>
      </c>
      <c r="F57" s="15">
        <v>490.556</v>
      </c>
      <c r="G57" s="16">
        <v>0.076</v>
      </c>
      <c r="H57" s="17">
        <v>44884</v>
      </c>
    </row>
    <row r="58" spans="1:8" ht="12.75" customHeight="1">
      <c r="A58">
        <v>39</v>
      </c>
      <c r="B58" t="s">
        <v>245</v>
      </c>
      <c r="C58" t="s">
        <v>244</v>
      </c>
      <c r="D58" t="s">
        <v>115</v>
      </c>
      <c r="E58" s="36">
        <v>25000000</v>
      </c>
      <c r="F58" s="15">
        <v>252.682</v>
      </c>
      <c r="G58" s="16">
        <v>0.0391</v>
      </c>
      <c r="H58" s="17">
        <v>43380</v>
      </c>
    </row>
    <row r="59" spans="3:9" ht="12.75" customHeight="1">
      <c r="C59" s="19" t="s">
        <v>54</v>
      </c>
      <c r="D59" s="19"/>
      <c r="E59" s="37"/>
      <c r="F59" s="20">
        <f>SUM(F55:F58)</f>
        <v>1958.64225</v>
      </c>
      <c r="G59" s="21">
        <f>SUM(G55:G58)</f>
        <v>0.3034</v>
      </c>
      <c r="H59" s="22"/>
      <c r="I59" s="30"/>
    </row>
    <row r="60" spans="6:8" ht="12.75" customHeight="1">
      <c r="F60" s="15"/>
      <c r="G60" s="16"/>
      <c r="H60" s="17"/>
    </row>
    <row r="61" spans="3:8" ht="12.75" customHeight="1">
      <c r="C61" s="1" t="s">
        <v>94</v>
      </c>
      <c r="F61" s="15">
        <v>631.84931</v>
      </c>
      <c r="G61" s="16">
        <v>0.09789999999999999</v>
      </c>
      <c r="H61" s="17"/>
    </row>
    <row r="62" spans="3:9" ht="12.75" customHeight="1">
      <c r="C62" s="19" t="s">
        <v>54</v>
      </c>
      <c r="D62" s="19"/>
      <c r="E62" s="37"/>
      <c r="F62" s="20">
        <f>SUM(F61:F61)</f>
        <v>631.84931</v>
      </c>
      <c r="G62" s="21">
        <f>SUM(G61:G61)</f>
        <v>0.09789999999999999</v>
      </c>
      <c r="H62" s="22"/>
      <c r="I62" s="30"/>
    </row>
    <row r="63" spans="6:8" ht="12.75" customHeight="1">
      <c r="F63" s="15"/>
      <c r="G63" s="16"/>
      <c r="H63" s="17"/>
    </row>
    <row r="64" spans="3:8" ht="12.75" customHeight="1">
      <c r="C64" s="1" t="s">
        <v>95</v>
      </c>
      <c r="F64" s="15"/>
      <c r="G64" s="16"/>
      <c r="H64" s="17"/>
    </row>
    <row r="65" spans="3:8" ht="12.75" customHeight="1">
      <c r="C65" s="1" t="s">
        <v>96</v>
      </c>
      <c r="F65" s="15">
        <v>278.91984</v>
      </c>
      <c r="G65" s="16">
        <v>0.043</v>
      </c>
      <c r="H65" s="17"/>
    </row>
    <row r="66" spans="3:9" ht="12.75" customHeight="1">
      <c r="C66" s="19" t="s">
        <v>54</v>
      </c>
      <c r="D66" s="19"/>
      <c r="E66" s="37"/>
      <c r="F66" s="20">
        <f>SUM(F65:F65)</f>
        <v>278.91984</v>
      </c>
      <c r="G66" s="21">
        <f>SUM(G65:G65)</f>
        <v>0.043</v>
      </c>
      <c r="H66" s="22"/>
      <c r="I66" s="30"/>
    </row>
    <row r="67" spans="3:9" ht="12.75" customHeight="1">
      <c r="C67" s="23" t="s">
        <v>97</v>
      </c>
      <c r="D67" s="23"/>
      <c r="E67" s="38"/>
      <c r="F67" s="24">
        <f>SUM(F40,F47,F51,F59,F62,F66)</f>
        <v>6456.251875999998</v>
      </c>
      <c r="G67" s="25">
        <f>SUM(G40,G47,G51,G59,G62,G66)</f>
        <v>1</v>
      </c>
      <c r="H67" s="26"/>
      <c r="I67" s="31"/>
    </row>
    <row r="68" ht="12.75" customHeight="1"/>
    <row r="69" ht="12.75" customHeight="1">
      <c r="C69" s="1" t="s">
        <v>373</v>
      </c>
    </row>
    <row r="70" ht="12.75" customHeight="1">
      <c r="C70" s="1" t="s">
        <v>374</v>
      </c>
    </row>
    <row r="71" ht="12.75" customHeight="1">
      <c r="C71" s="1"/>
    </row>
    <row r="72" ht="12.75" customHeight="1">
      <c r="C72" s="1"/>
    </row>
    <row r="73" spans="3:6" ht="12.75" customHeight="1">
      <c r="C73" s="79" t="s">
        <v>378</v>
      </c>
      <c r="D73" s="80"/>
      <c r="E73" s="79"/>
      <c r="F73" s="63"/>
    </row>
    <row r="74" spans="3:6" ht="12.75" customHeight="1">
      <c r="C74" s="79" t="s">
        <v>412</v>
      </c>
      <c r="D74" s="80" t="s">
        <v>380</v>
      </c>
      <c r="E74" s="79"/>
      <c r="F74" s="63"/>
    </row>
    <row r="75" spans="3:6" ht="12.75" customHeight="1">
      <c r="C75" s="48" t="s">
        <v>476</v>
      </c>
      <c r="D75" s="131"/>
      <c r="E75" s="79"/>
      <c r="F75" s="63"/>
    </row>
    <row r="76" spans="3:6" ht="12.75" customHeight="1">
      <c r="C76" s="84" t="s">
        <v>452</v>
      </c>
      <c r="D76" s="65">
        <v>11.6079</v>
      </c>
      <c r="E76" s="87"/>
      <c r="F76" s="63"/>
    </row>
    <row r="77" spans="3:6" ht="12.75" customHeight="1">
      <c r="C77" s="84" t="s">
        <v>453</v>
      </c>
      <c r="D77" s="65">
        <v>10.0795</v>
      </c>
      <c r="E77" s="87"/>
      <c r="F77" s="63"/>
    </row>
    <row r="78" spans="3:6" ht="12.75" customHeight="1">
      <c r="C78" s="84" t="s">
        <v>454</v>
      </c>
      <c r="D78" s="65">
        <v>11.7075</v>
      </c>
      <c r="E78" s="87"/>
      <c r="F78" s="63"/>
    </row>
    <row r="79" spans="3:6" ht="12.75" customHeight="1">
      <c r="C79" s="84" t="s">
        <v>455</v>
      </c>
      <c r="D79" s="65">
        <v>10.2504</v>
      </c>
      <c r="E79" s="87"/>
      <c r="F79" s="63"/>
    </row>
    <row r="80" spans="3:6" ht="12.75" customHeight="1">
      <c r="C80" s="84" t="s">
        <v>456</v>
      </c>
      <c r="D80" s="65">
        <v>11.6593</v>
      </c>
      <c r="E80" s="87"/>
      <c r="F80" s="63"/>
    </row>
    <row r="81" spans="3:6" ht="12.75" customHeight="1">
      <c r="C81" s="51" t="s">
        <v>477</v>
      </c>
      <c r="D81" s="124"/>
      <c r="E81" s="87"/>
      <c r="F81" s="63"/>
    </row>
    <row r="82" spans="3:6" ht="12.75" customHeight="1">
      <c r="C82" s="84" t="s">
        <v>452</v>
      </c>
      <c r="D82" s="65">
        <v>11.8468</v>
      </c>
      <c r="E82" s="87"/>
      <c r="F82" s="125"/>
    </row>
    <row r="83" spans="3:6" ht="12.75" customHeight="1">
      <c r="C83" s="84" t="s">
        <v>453</v>
      </c>
      <c r="D83" s="65">
        <v>10.2869</v>
      </c>
      <c r="E83" s="87"/>
      <c r="F83" s="67"/>
    </row>
    <row r="84" spans="3:6" ht="12.75" customHeight="1">
      <c r="C84" s="84" t="s">
        <v>454</v>
      </c>
      <c r="D84" s="65">
        <v>11.959</v>
      </c>
      <c r="E84" s="87"/>
      <c r="F84" s="67"/>
    </row>
    <row r="85" spans="3:6" ht="12.75" customHeight="1">
      <c r="C85" s="84" t="s">
        <v>455</v>
      </c>
      <c r="D85" s="65">
        <v>10.4648</v>
      </c>
      <c r="E85" s="87"/>
      <c r="F85" s="67"/>
    </row>
    <row r="86" spans="3:6" ht="12.75" customHeight="1">
      <c r="C86" s="84" t="s">
        <v>456</v>
      </c>
      <c r="D86" s="65">
        <v>11.9032</v>
      </c>
      <c r="E86" s="87"/>
      <c r="F86" s="67"/>
    </row>
    <row r="87" spans="3:6" ht="12.75" customHeight="1">
      <c r="C87" s="132" t="s">
        <v>392</v>
      </c>
      <c r="D87" s="91"/>
      <c r="E87" s="87"/>
      <c r="F87" s="67"/>
    </row>
    <row r="88" spans="3:9" ht="12.75" customHeight="1">
      <c r="C88" s="92" t="s">
        <v>478</v>
      </c>
      <c r="D88" s="87"/>
      <c r="E88" s="92"/>
      <c r="F88" s="87"/>
      <c r="G88" s="87"/>
      <c r="H88" s="87"/>
      <c r="I88" s="87"/>
    </row>
    <row r="89" spans="3:9" ht="12.75" customHeight="1">
      <c r="C89" s="95" t="s">
        <v>417</v>
      </c>
      <c r="D89" s="95" t="s">
        <v>418</v>
      </c>
      <c r="E89" s="95" t="s">
        <v>419</v>
      </c>
      <c r="F89" s="95" t="s">
        <v>420</v>
      </c>
      <c r="G89" s="95" t="s">
        <v>421</v>
      </c>
      <c r="H89" s="95" t="s">
        <v>422</v>
      </c>
      <c r="I89" s="95" t="s">
        <v>423</v>
      </c>
    </row>
    <row r="90" spans="3:9" ht="12.75" customHeight="1">
      <c r="C90" s="87" t="s">
        <v>424</v>
      </c>
      <c r="D90" s="96" t="s">
        <v>380</v>
      </c>
      <c r="E90" s="96" t="s">
        <v>380</v>
      </c>
      <c r="F90" s="96" t="s">
        <v>380</v>
      </c>
      <c r="G90" s="96" t="s">
        <v>380</v>
      </c>
      <c r="H90" s="96" t="s">
        <v>380</v>
      </c>
      <c r="I90" s="96" t="s">
        <v>380</v>
      </c>
    </row>
    <row r="91" spans="3:9" ht="12.75" customHeight="1">
      <c r="C91" s="87" t="s">
        <v>425</v>
      </c>
      <c r="D91" s="96" t="s">
        <v>380</v>
      </c>
      <c r="E91" s="96" t="s">
        <v>380</v>
      </c>
      <c r="F91" s="96" t="s">
        <v>380</v>
      </c>
      <c r="G91" s="96" t="s">
        <v>380</v>
      </c>
      <c r="H91" s="96" t="s">
        <v>380</v>
      </c>
      <c r="I91" s="96" t="s">
        <v>380</v>
      </c>
    </row>
    <row r="92" spans="3:9" ht="12.75" customHeight="1">
      <c r="C92" s="97"/>
      <c r="D92" s="90"/>
      <c r="E92" s="87"/>
      <c r="F92" s="88"/>
      <c r="G92" s="89"/>
      <c r="H92" s="87"/>
      <c r="I92" s="87"/>
    </row>
    <row r="93" spans="3:9" ht="12.75" customHeight="1">
      <c r="C93" s="92" t="s">
        <v>479</v>
      </c>
      <c r="D93" s="87"/>
      <c r="E93" s="87"/>
      <c r="F93" s="87"/>
      <c r="G93" s="87"/>
      <c r="H93" s="87"/>
      <c r="I93" s="87"/>
    </row>
    <row r="94" spans="3:9" ht="12.75" customHeight="1">
      <c r="C94" s="95" t="s">
        <v>417</v>
      </c>
      <c r="D94" s="95" t="s">
        <v>418</v>
      </c>
      <c r="E94" s="95" t="s">
        <v>426</v>
      </c>
      <c r="F94" s="95" t="s">
        <v>427</v>
      </c>
      <c r="G94" s="95" t="s">
        <v>428</v>
      </c>
      <c r="H94" s="95" t="s">
        <v>429</v>
      </c>
      <c r="I94" s="87"/>
    </row>
    <row r="95" spans="3:9" ht="12.75" customHeight="1">
      <c r="C95" s="98" t="s">
        <v>424</v>
      </c>
      <c r="D95" s="99" t="s">
        <v>380</v>
      </c>
      <c r="E95" s="99" t="s">
        <v>380</v>
      </c>
      <c r="F95" s="99" t="s">
        <v>380</v>
      </c>
      <c r="G95" s="99" t="s">
        <v>380</v>
      </c>
      <c r="H95" s="99" t="s">
        <v>380</v>
      </c>
      <c r="I95" s="87"/>
    </row>
    <row r="96" spans="3:9" ht="12.75" customHeight="1">
      <c r="C96" s="98" t="s">
        <v>425</v>
      </c>
      <c r="D96" s="99" t="s">
        <v>380</v>
      </c>
      <c r="E96" s="99" t="s">
        <v>380</v>
      </c>
      <c r="F96" s="99" t="s">
        <v>380</v>
      </c>
      <c r="G96" s="99" t="s">
        <v>380</v>
      </c>
      <c r="H96" s="99" t="s">
        <v>380</v>
      </c>
      <c r="I96" s="101"/>
    </row>
    <row r="97" spans="3:9" ht="12.75" customHeight="1">
      <c r="C97" s="102"/>
      <c r="D97" s="103"/>
      <c r="E97" s="103"/>
      <c r="F97" s="103"/>
      <c r="G97" s="102"/>
      <c r="H97" s="104"/>
      <c r="I97" s="87"/>
    </row>
    <row r="98" spans="3:9" ht="12.75" customHeight="1">
      <c r="C98" s="92" t="s">
        <v>480</v>
      </c>
      <c r="D98" s="87"/>
      <c r="E98" s="92"/>
      <c r="F98" s="87"/>
      <c r="G98" s="87"/>
      <c r="H98" s="87"/>
      <c r="I98" s="87"/>
    </row>
    <row r="99" spans="3:9" ht="12.75" customHeight="1">
      <c r="C99" s="95" t="s">
        <v>417</v>
      </c>
      <c r="D99" s="95" t="s">
        <v>418</v>
      </c>
      <c r="E99" s="95" t="s">
        <v>419</v>
      </c>
      <c r="F99" s="95" t="s">
        <v>430</v>
      </c>
      <c r="G99" s="95" t="s">
        <v>431</v>
      </c>
      <c r="H99" s="95" t="s">
        <v>432</v>
      </c>
      <c r="I99" s="87"/>
    </row>
    <row r="100" spans="3:9" ht="12.75" customHeight="1">
      <c r="C100" s="87" t="s">
        <v>424</v>
      </c>
      <c r="D100" s="96" t="s">
        <v>380</v>
      </c>
      <c r="E100" s="96" t="s">
        <v>380</v>
      </c>
      <c r="F100" s="96" t="s">
        <v>380</v>
      </c>
      <c r="G100" s="96" t="s">
        <v>380</v>
      </c>
      <c r="H100" s="96" t="s">
        <v>380</v>
      </c>
      <c r="I100" s="87"/>
    </row>
    <row r="101" spans="3:9" ht="12.75" customHeight="1">
      <c r="C101" s="87" t="s">
        <v>425</v>
      </c>
      <c r="D101" s="96" t="s">
        <v>380</v>
      </c>
      <c r="E101" s="96" t="s">
        <v>380</v>
      </c>
      <c r="F101" s="96" t="s">
        <v>380</v>
      </c>
      <c r="G101" s="96" t="s">
        <v>380</v>
      </c>
      <c r="H101" s="96" t="s">
        <v>380</v>
      </c>
      <c r="I101" s="87"/>
    </row>
    <row r="102" spans="3:9" ht="12.75" customHeight="1">
      <c r="C102" s="102"/>
      <c r="D102" s="103"/>
      <c r="E102" s="103"/>
      <c r="F102" s="103"/>
      <c r="G102" s="102"/>
      <c r="H102" s="104"/>
      <c r="I102" s="87"/>
    </row>
    <row r="103" spans="3:9" ht="12.75" customHeight="1">
      <c r="C103" s="92" t="s">
        <v>481</v>
      </c>
      <c r="D103" s="87"/>
      <c r="E103" s="106"/>
      <c r="F103" s="87"/>
      <c r="G103" s="87"/>
      <c r="H103" s="104"/>
      <c r="I103" s="87"/>
    </row>
    <row r="104" spans="3:9" ht="12.75" customHeight="1">
      <c r="C104" s="95" t="s">
        <v>417</v>
      </c>
      <c r="D104" s="95" t="s">
        <v>418</v>
      </c>
      <c r="E104" s="95" t="s">
        <v>433</v>
      </c>
      <c r="F104" s="95" t="s">
        <v>434</v>
      </c>
      <c r="G104" s="95" t="s">
        <v>435</v>
      </c>
      <c r="H104" s="95" t="s">
        <v>429</v>
      </c>
      <c r="I104" s="87"/>
    </row>
    <row r="105" spans="3:9" ht="12.75" customHeight="1">
      <c r="C105" s="98" t="s">
        <v>424</v>
      </c>
      <c r="D105" s="99" t="s">
        <v>380</v>
      </c>
      <c r="E105" s="99" t="s">
        <v>380</v>
      </c>
      <c r="F105" s="116" t="s">
        <v>380</v>
      </c>
      <c r="G105" s="117" t="s">
        <v>380</v>
      </c>
      <c r="H105" s="118" t="s">
        <v>380</v>
      </c>
      <c r="I105" s="87"/>
    </row>
    <row r="106" spans="3:9" ht="12.75" customHeight="1">
      <c r="C106" s="98" t="s">
        <v>425</v>
      </c>
      <c r="D106" s="99" t="s">
        <v>380</v>
      </c>
      <c r="E106" s="99" t="s">
        <v>380</v>
      </c>
      <c r="F106" s="116" t="s">
        <v>380</v>
      </c>
      <c r="G106" s="117" t="s">
        <v>380</v>
      </c>
      <c r="H106" s="118" t="s">
        <v>380</v>
      </c>
      <c r="I106" s="87"/>
    </row>
    <row r="107" spans="3:6" ht="12.75" customHeight="1">
      <c r="C107" s="132"/>
      <c r="D107" s="91"/>
      <c r="E107" s="87"/>
      <c r="F107" s="67"/>
    </row>
    <row r="108" spans="3:6" ht="12.75" customHeight="1">
      <c r="C108" s="133" t="s">
        <v>411</v>
      </c>
      <c r="D108" s="91" t="s">
        <v>380</v>
      </c>
      <c r="E108" s="87"/>
      <c r="F108" s="63"/>
    </row>
    <row r="109" spans="3:6" ht="12.75" customHeight="1">
      <c r="C109" s="133" t="s">
        <v>394</v>
      </c>
      <c r="D109" s="91" t="s">
        <v>380</v>
      </c>
      <c r="E109" s="87"/>
      <c r="F109" s="63"/>
    </row>
    <row r="110" spans="3:6" ht="12.75">
      <c r="C110" s="79" t="s">
        <v>395</v>
      </c>
      <c r="D110" s="91" t="s">
        <v>495</v>
      </c>
      <c r="E110" s="87"/>
      <c r="F110" s="63"/>
    </row>
    <row r="111" spans="3:6" ht="12.75">
      <c r="C111" s="87" t="s">
        <v>457</v>
      </c>
      <c r="D111" s="87"/>
      <c r="E111" s="87"/>
      <c r="F111" s="63"/>
    </row>
    <row r="112" spans="3:6" ht="12.75">
      <c r="C112" s="112" t="s">
        <v>397</v>
      </c>
      <c r="D112" s="113" t="s">
        <v>398</v>
      </c>
      <c r="E112" s="113" t="s">
        <v>399</v>
      </c>
      <c r="F112" s="63"/>
    </row>
    <row r="113" spans="3:6" ht="12.75">
      <c r="C113" s="84" t="s">
        <v>453</v>
      </c>
      <c r="D113" s="91" t="s">
        <v>380</v>
      </c>
      <c r="E113" s="91" t="s">
        <v>380</v>
      </c>
      <c r="F113" s="63"/>
    </row>
    <row r="114" spans="3:6" ht="12.75">
      <c r="C114" s="84" t="s">
        <v>458</v>
      </c>
      <c r="D114" s="91" t="s">
        <v>380</v>
      </c>
      <c r="E114" s="91" t="s">
        <v>380</v>
      </c>
      <c r="F114" s="63"/>
    </row>
    <row r="115" spans="3:6" ht="12.75">
      <c r="C115" s="87" t="s">
        <v>444</v>
      </c>
      <c r="D115" s="87"/>
      <c r="E115" s="87"/>
      <c r="F115" s="63"/>
    </row>
    <row r="116" spans="3:6" ht="12.75">
      <c r="C116" s="87" t="s">
        <v>402</v>
      </c>
      <c r="D116" s="79"/>
      <c r="E116" s="79"/>
      <c r="F116" s="63"/>
    </row>
    <row r="117" spans="3:6" ht="12.75">
      <c r="C117" s="63"/>
      <c r="D117" s="63"/>
      <c r="E117" s="63"/>
      <c r="F117" s="63"/>
    </row>
    <row r="118" ht="12.75">
      <c r="E118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59.281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44" t="s">
        <v>264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266</v>
      </c>
      <c r="C9" t="s">
        <v>265</v>
      </c>
      <c r="D9" t="s">
        <v>13</v>
      </c>
      <c r="E9" s="36">
        <v>5000000</v>
      </c>
      <c r="F9" s="15">
        <v>46.84655</v>
      </c>
      <c r="G9" s="16">
        <v>0.0059</v>
      </c>
      <c r="H9" s="17">
        <v>41856</v>
      </c>
    </row>
    <row r="10" spans="1:11" ht="12.75" customHeight="1">
      <c r="A10">
        <v>2</v>
      </c>
      <c r="B10" t="s">
        <v>108</v>
      </c>
      <c r="C10" t="s">
        <v>24</v>
      </c>
      <c r="D10" t="s">
        <v>25</v>
      </c>
      <c r="E10" s="36">
        <v>4000000</v>
      </c>
      <c r="F10" s="15">
        <v>39.41108</v>
      </c>
      <c r="G10" s="16">
        <v>0.0049</v>
      </c>
      <c r="H10" s="17">
        <v>41635</v>
      </c>
      <c r="J10" s="18" t="s">
        <v>16</v>
      </c>
      <c r="K10" s="41" t="s">
        <v>17</v>
      </c>
    </row>
    <row r="11" spans="3:11" ht="12.75" customHeight="1">
      <c r="C11" s="19" t="s">
        <v>54</v>
      </c>
      <c r="D11" s="19"/>
      <c r="E11" s="37"/>
      <c r="F11" s="20">
        <f>SUM(F9:F10)</f>
        <v>86.25763</v>
      </c>
      <c r="G11" s="21">
        <f>SUM(G9:G10)</f>
        <v>0.0108</v>
      </c>
      <c r="H11" s="22"/>
      <c r="I11" s="30"/>
      <c r="J11" s="16" t="s">
        <v>25</v>
      </c>
      <c r="K11" s="40">
        <v>0.1373</v>
      </c>
    </row>
    <row r="12" spans="6:11" ht="12.75" customHeight="1">
      <c r="F12" s="15"/>
      <c r="G12" s="16"/>
      <c r="H12" s="17"/>
      <c r="J12" s="16" t="s">
        <v>267</v>
      </c>
      <c r="K12" s="40">
        <v>0.12560000000000002</v>
      </c>
    </row>
    <row r="13" spans="3:11" ht="12.75" customHeight="1">
      <c r="C13" s="1" t="s">
        <v>55</v>
      </c>
      <c r="F13" s="15"/>
      <c r="G13" s="16"/>
      <c r="H13" s="17"/>
      <c r="J13" s="42" t="s">
        <v>375</v>
      </c>
      <c r="K13" s="40">
        <v>0.1241</v>
      </c>
    </row>
    <row r="14" spans="1:11" ht="12.75" customHeight="1">
      <c r="A14">
        <v>3</v>
      </c>
      <c r="B14" t="s">
        <v>261</v>
      </c>
      <c r="C14" t="s">
        <v>260</v>
      </c>
      <c r="D14" t="s">
        <v>25</v>
      </c>
      <c r="E14" s="36">
        <v>113000000</v>
      </c>
      <c r="F14" s="15">
        <v>1058.61903</v>
      </c>
      <c r="G14" s="16">
        <v>0.1324</v>
      </c>
      <c r="H14" s="17">
        <v>41838</v>
      </c>
      <c r="J14" s="16" t="s">
        <v>268</v>
      </c>
      <c r="K14" s="40">
        <v>0.12390000000000001</v>
      </c>
    </row>
    <row r="15" spans="1:11" ht="12.75" customHeight="1">
      <c r="A15">
        <v>4</v>
      </c>
      <c r="B15" t="s">
        <v>270</v>
      </c>
      <c r="C15" t="s">
        <v>62</v>
      </c>
      <c r="D15" t="s">
        <v>22</v>
      </c>
      <c r="E15" s="36">
        <v>88500000</v>
      </c>
      <c r="F15" s="15">
        <v>847.16448</v>
      </c>
      <c r="G15" s="16">
        <v>0.1059</v>
      </c>
      <c r="H15" s="17">
        <v>41738</v>
      </c>
      <c r="J15" s="16" t="s">
        <v>269</v>
      </c>
      <c r="K15" s="40">
        <v>0.10619999999999999</v>
      </c>
    </row>
    <row r="16" spans="3:11" ht="12.75" customHeight="1">
      <c r="C16" s="19" t="s">
        <v>54</v>
      </c>
      <c r="D16" s="19"/>
      <c r="E16" s="37"/>
      <c r="F16" s="20">
        <f>SUM(F14:F15)</f>
        <v>1905.7835100000002</v>
      </c>
      <c r="G16" s="21">
        <f>SUM(G14:G15)</f>
        <v>0.23829999999999998</v>
      </c>
      <c r="H16" s="22"/>
      <c r="I16" s="30"/>
      <c r="J16" s="16" t="s">
        <v>22</v>
      </c>
      <c r="K16" s="40">
        <v>0.1059</v>
      </c>
    </row>
    <row r="17" spans="6:11" ht="12.75" customHeight="1">
      <c r="F17" s="15"/>
      <c r="G17" s="16"/>
      <c r="H17" s="17"/>
      <c r="J17" s="16" t="s">
        <v>271</v>
      </c>
      <c r="K17" s="40">
        <v>0.0625</v>
      </c>
    </row>
    <row r="18" spans="3:11" ht="12.75" customHeight="1">
      <c r="C18" s="1" t="s">
        <v>90</v>
      </c>
      <c r="F18" s="15"/>
      <c r="G18" s="16"/>
      <c r="H18" s="17"/>
      <c r="J18" s="16" t="s">
        <v>272</v>
      </c>
      <c r="K18" s="40">
        <v>0.0623</v>
      </c>
    </row>
    <row r="19" spans="3:11" ht="12.75" customHeight="1">
      <c r="C19" s="1" t="s">
        <v>123</v>
      </c>
      <c r="F19" s="15"/>
      <c r="G19" s="16"/>
      <c r="H19" s="17"/>
      <c r="I19" s="30"/>
      <c r="J19" s="16" t="s">
        <v>112</v>
      </c>
      <c r="K19" s="40">
        <v>0.061500000000000006</v>
      </c>
    </row>
    <row r="20" spans="1:11" ht="12.75" customHeight="1">
      <c r="A20">
        <v>5</v>
      </c>
      <c r="B20" t="s">
        <v>273</v>
      </c>
      <c r="C20" t="s">
        <v>66</v>
      </c>
      <c r="D20" t="s">
        <v>267</v>
      </c>
      <c r="E20" s="36">
        <v>100000000</v>
      </c>
      <c r="F20" s="15">
        <v>1004.593</v>
      </c>
      <c r="G20" s="16">
        <v>0.12560000000000002</v>
      </c>
      <c r="H20" s="17">
        <v>42308</v>
      </c>
      <c r="J20" s="16" t="s">
        <v>115</v>
      </c>
      <c r="K20" s="40">
        <v>0.0225</v>
      </c>
    </row>
    <row r="21" spans="1:11" ht="12.75" customHeight="1">
      <c r="A21">
        <v>6</v>
      </c>
      <c r="B21" t="s">
        <v>275</v>
      </c>
      <c r="C21" t="s">
        <v>274</v>
      </c>
      <c r="D21" s="2" t="s">
        <v>375</v>
      </c>
      <c r="E21" s="36">
        <v>100000000</v>
      </c>
      <c r="F21" s="15">
        <v>992.781</v>
      </c>
      <c r="G21" s="16">
        <v>0.1241</v>
      </c>
      <c r="H21" s="17">
        <v>42014</v>
      </c>
      <c r="J21" s="16" t="s">
        <v>13</v>
      </c>
      <c r="K21" s="40">
        <v>0.0059</v>
      </c>
    </row>
    <row r="22" spans="1:11" ht="12.75" customHeight="1">
      <c r="A22">
        <v>7</v>
      </c>
      <c r="B22" t="s">
        <v>276</v>
      </c>
      <c r="C22" t="s">
        <v>79</v>
      </c>
      <c r="D22" t="s">
        <v>268</v>
      </c>
      <c r="E22" s="36">
        <v>100000000</v>
      </c>
      <c r="F22" s="15">
        <v>991.144</v>
      </c>
      <c r="G22" s="16">
        <v>0.12390000000000001</v>
      </c>
      <c r="H22" s="17">
        <v>41901</v>
      </c>
      <c r="J22" s="16" t="s">
        <v>36</v>
      </c>
      <c r="K22" s="40">
        <v>0.0623</v>
      </c>
    </row>
    <row r="23" spans="1:10" ht="12.75" customHeight="1">
      <c r="A23">
        <v>8</v>
      </c>
      <c r="B23" t="s">
        <v>278</v>
      </c>
      <c r="C23" t="s">
        <v>277</v>
      </c>
      <c r="D23" t="s">
        <v>269</v>
      </c>
      <c r="E23" s="36">
        <v>85000000</v>
      </c>
      <c r="F23" s="15">
        <v>849.46705</v>
      </c>
      <c r="G23" s="16">
        <v>0.10619999999999999</v>
      </c>
      <c r="H23" s="17">
        <v>42549</v>
      </c>
      <c r="J23" s="16"/>
    </row>
    <row r="24" spans="1:8" ht="12.75" customHeight="1">
      <c r="A24">
        <v>9</v>
      </c>
      <c r="B24" t="s">
        <v>280</v>
      </c>
      <c r="C24" t="s">
        <v>279</v>
      </c>
      <c r="D24" t="s">
        <v>271</v>
      </c>
      <c r="E24" s="36">
        <v>50000000</v>
      </c>
      <c r="F24" s="15">
        <v>499.7565</v>
      </c>
      <c r="G24" s="16">
        <v>0.0625</v>
      </c>
      <c r="H24" s="17">
        <v>41897</v>
      </c>
    </row>
    <row r="25" spans="1:8" ht="12.75" customHeight="1">
      <c r="A25">
        <v>10</v>
      </c>
      <c r="B25" t="s">
        <v>282</v>
      </c>
      <c r="C25" t="s">
        <v>281</v>
      </c>
      <c r="D25" t="s">
        <v>272</v>
      </c>
      <c r="E25" s="36">
        <v>50000000</v>
      </c>
      <c r="F25" s="15">
        <v>498.047</v>
      </c>
      <c r="G25" s="16">
        <v>0.0623</v>
      </c>
      <c r="H25" s="17">
        <v>42024</v>
      </c>
    </row>
    <row r="26" spans="1:8" ht="12.75" customHeight="1">
      <c r="A26">
        <v>11</v>
      </c>
      <c r="B26" t="s">
        <v>132</v>
      </c>
      <c r="C26" t="s">
        <v>68</v>
      </c>
      <c r="D26" t="s">
        <v>115</v>
      </c>
      <c r="E26" s="36">
        <v>18000000</v>
      </c>
      <c r="F26" s="15">
        <v>179.57106</v>
      </c>
      <c r="G26" s="16">
        <v>0.0225</v>
      </c>
      <c r="H26" s="17">
        <v>41710</v>
      </c>
    </row>
    <row r="27" spans="3:8" ht="12.75" customHeight="1">
      <c r="C27" s="19" t="s">
        <v>54</v>
      </c>
      <c r="D27" s="19"/>
      <c r="E27" s="37"/>
      <c r="F27" s="20">
        <f>SUM(F20:F26)</f>
        <v>5015.359610000001</v>
      </c>
      <c r="G27" s="21">
        <f>SUM(G20:G26)</f>
        <v>0.6271</v>
      </c>
      <c r="H27" s="22"/>
    </row>
    <row r="28" spans="6:8" ht="12.75" customHeight="1">
      <c r="F28" s="15"/>
      <c r="G28" s="16"/>
      <c r="H28" s="17"/>
    </row>
    <row r="29" spans="3:8" ht="12.75" customHeight="1">
      <c r="C29" s="1" t="s">
        <v>91</v>
      </c>
      <c r="F29" s="15"/>
      <c r="G29" s="16"/>
      <c r="H29" s="17"/>
    </row>
    <row r="30" spans="1:9" ht="12.75" customHeight="1">
      <c r="A30">
        <v>12</v>
      </c>
      <c r="B30" t="s">
        <v>284</v>
      </c>
      <c r="C30" t="s">
        <v>283</v>
      </c>
      <c r="D30" t="s">
        <v>112</v>
      </c>
      <c r="E30" s="36">
        <v>50000000</v>
      </c>
      <c r="F30" s="15">
        <v>492.0725</v>
      </c>
      <c r="G30" s="16">
        <v>0.061500000000000006</v>
      </c>
      <c r="H30" s="17">
        <v>42275</v>
      </c>
      <c r="I30" s="30"/>
    </row>
    <row r="31" spans="3:8" ht="12.75" customHeight="1">
      <c r="C31" s="19" t="s">
        <v>54</v>
      </c>
      <c r="D31" s="19"/>
      <c r="E31" s="37"/>
      <c r="F31" s="20">
        <f>SUM(F30:F30)</f>
        <v>492.0725</v>
      </c>
      <c r="G31" s="21">
        <f>SUM(G30:G30)</f>
        <v>0.061500000000000006</v>
      </c>
      <c r="H31" s="22"/>
    </row>
    <row r="32" spans="6:8" ht="12.75" customHeight="1">
      <c r="F32" s="15"/>
      <c r="G32" s="16"/>
      <c r="H32" s="17"/>
    </row>
    <row r="33" spans="3:8" ht="12.75" customHeight="1">
      <c r="C33" s="1" t="s">
        <v>94</v>
      </c>
      <c r="F33" s="15">
        <v>317.674238</v>
      </c>
      <c r="G33" s="16">
        <v>0.0397</v>
      </c>
      <c r="H33" s="17"/>
    </row>
    <row r="34" spans="3:9" ht="12.75" customHeight="1">
      <c r="C34" s="19" t="s">
        <v>54</v>
      </c>
      <c r="D34" s="19"/>
      <c r="E34" s="37"/>
      <c r="F34" s="20">
        <f>SUM(F33:F33)</f>
        <v>317.674238</v>
      </c>
      <c r="G34" s="21">
        <f>SUM(G33:G33)</f>
        <v>0.0397</v>
      </c>
      <c r="H34" s="22"/>
      <c r="I34" s="30"/>
    </row>
    <row r="35" spans="6:8" ht="12.75" customHeight="1">
      <c r="F35" s="15"/>
      <c r="G35" s="16"/>
      <c r="H35" s="17"/>
    </row>
    <row r="36" spans="3:8" ht="12.75" customHeight="1">
      <c r="C36" s="1" t="s">
        <v>95</v>
      </c>
      <c r="F36" s="15"/>
      <c r="G36" s="16"/>
      <c r="H36" s="17"/>
    </row>
    <row r="37" spans="3:9" ht="12.75" customHeight="1">
      <c r="C37" s="1" t="s">
        <v>96</v>
      </c>
      <c r="F37" s="15">
        <v>180.058953</v>
      </c>
      <c r="G37" s="16">
        <v>0.0226</v>
      </c>
      <c r="H37" s="17"/>
      <c r="I37" s="30"/>
    </row>
    <row r="38" spans="3:8" ht="12.75" customHeight="1">
      <c r="C38" s="19" t="s">
        <v>54</v>
      </c>
      <c r="D38" s="19"/>
      <c r="E38" s="37"/>
      <c r="F38" s="20">
        <f>SUM(F37:F37)</f>
        <v>180.058953</v>
      </c>
      <c r="G38" s="21">
        <f>SUM(G37:G37)</f>
        <v>0.0226</v>
      </c>
      <c r="H38" s="22"/>
    </row>
    <row r="39" spans="3:8" ht="12.75" customHeight="1">
      <c r="C39" s="23" t="s">
        <v>97</v>
      </c>
      <c r="D39" s="23"/>
      <c r="E39" s="38"/>
      <c r="F39" s="24">
        <f>SUM(F11,F16,F27,F31,F34,F38)</f>
        <v>7997.206441000001</v>
      </c>
      <c r="G39" s="25">
        <f>SUM(G11,G16,G27,G31,G34,G38)</f>
        <v>0.9999999999999999</v>
      </c>
      <c r="H39" s="26"/>
    </row>
    <row r="40" ht="12.75" customHeight="1"/>
    <row r="41" spans="3:9" ht="12.75" customHeight="1">
      <c r="C41" s="1" t="s">
        <v>373</v>
      </c>
      <c r="I41" s="30"/>
    </row>
    <row r="42" spans="3:9" ht="12.75" customHeight="1">
      <c r="C42" s="1" t="s">
        <v>374</v>
      </c>
      <c r="I42" s="31"/>
    </row>
    <row r="43" ht="12.75" customHeight="1">
      <c r="C43" s="1"/>
    </row>
    <row r="44" ht="12.75" customHeight="1"/>
    <row r="45" spans="3:11" ht="12.75" customHeight="1">
      <c r="C45" s="79" t="s">
        <v>378</v>
      </c>
      <c r="D45" s="79"/>
      <c r="E45" s="79"/>
      <c r="F45" s="81"/>
      <c r="G45" s="63"/>
      <c r="K45"/>
    </row>
    <row r="46" spans="3:11" ht="12.75" customHeight="1">
      <c r="C46" s="79" t="s">
        <v>379</v>
      </c>
      <c r="D46" s="123" t="s">
        <v>380</v>
      </c>
      <c r="E46" s="79"/>
      <c r="F46" s="81"/>
      <c r="G46" s="63"/>
      <c r="K46"/>
    </row>
    <row r="47" spans="3:11" ht="12.75" customHeight="1">
      <c r="C47" s="48" t="s">
        <v>476</v>
      </c>
      <c r="D47" s="79"/>
      <c r="E47" s="79"/>
      <c r="F47" s="81"/>
      <c r="G47" s="63"/>
      <c r="K47"/>
    </row>
    <row r="48" spans="3:11" ht="12.75" customHeight="1">
      <c r="C48" s="84" t="s">
        <v>381</v>
      </c>
      <c r="D48" s="65">
        <v>1208.852</v>
      </c>
      <c r="E48" s="79"/>
      <c r="F48" s="81"/>
      <c r="G48" s="63"/>
      <c r="K48"/>
    </row>
    <row r="49" spans="3:11" ht="12.75" customHeight="1">
      <c r="C49" s="84" t="s">
        <v>382</v>
      </c>
      <c r="D49" s="65">
        <v>1011.6827</v>
      </c>
      <c r="E49" s="79"/>
      <c r="F49" s="81"/>
      <c r="G49" s="63"/>
      <c r="K49"/>
    </row>
    <row r="50" spans="3:11" ht="12.75" customHeight="1">
      <c r="C50" s="84" t="s">
        <v>383</v>
      </c>
      <c r="D50" s="65">
        <v>1002.8797</v>
      </c>
      <c r="E50" s="79"/>
      <c r="F50" s="81"/>
      <c r="G50" s="63"/>
      <c r="K50"/>
    </row>
    <row r="51" spans="3:11" ht="12.75" customHeight="1">
      <c r="C51" s="84" t="s">
        <v>384</v>
      </c>
      <c r="D51" s="65">
        <v>1001.167</v>
      </c>
      <c r="E51" s="79"/>
      <c r="F51" s="81"/>
      <c r="G51" s="63"/>
      <c r="K51"/>
    </row>
    <row r="52" spans="3:11" ht="12.75" customHeight="1">
      <c r="C52" s="84" t="s">
        <v>385</v>
      </c>
      <c r="D52" s="65">
        <v>1001.1632</v>
      </c>
      <c r="E52" s="79"/>
      <c r="F52" s="81"/>
      <c r="G52" s="63"/>
      <c r="K52"/>
    </row>
    <row r="53" spans="3:11" ht="12.75" customHeight="1">
      <c r="C53" s="84" t="s">
        <v>446</v>
      </c>
      <c r="D53" s="65">
        <v>1208.9835</v>
      </c>
      <c r="E53" s="79"/>
      <c r="F53" s="81"/>
      <c r="G53" s="63"/>
      <c r="K53"/>
    </row>
    <row r="54" spans="3:11" ht="12.75" customHeight="1">
      <c r="C54" s="84" t="s">
        <v>387</v>
      </c>
      <c r="D54" s="65">
        <v>1212.2965</v>
      </c>
      <c r="E54" s="79"/>
      <c r="F54" s="81"/>
      <c r="G54" s="63"/>
      <c r="K54"/>
    </row>
    <row r="55" spans="3:11" ht="12.75" customHeight="1">
      <c r="C55" s="84" t="s">
        <v>390</v>
      </c>
      <c r="D55" s="91" t="s">
        <v>380</v>
      </c>
      <c r="E55" s="79"/>
      <c r="F55" s="81"/>
      <c r="G55" s="63"/>
      <c r="K55"/>
    </row>
    <row r="56" spans="3:11" ht="12.75" customHeight="1">
      <c r="C56" s="84" t="s">
        <v>388</v>
      </c>
      <c r="D56" s="65">
        <v>1002.15</v>
      </c>
      <c r="E56" s="79"/>
      <c r="F56" s="81"/>
      <c r="G56" s="63"/>
      <c r="K56"/>
    </row>
    <row r="57" spans="3:11" ht="12.75" customHeight="1">
      <c r="C57" s="84" t="s">
        <v>410</v>
      </c>
      <c r="D57" s="65">
        <v>1211.1148</v>
      </c>
      <c r="E57" s="79"/>
      <c r="F57" s="81"/>
      <c r="G57" s="63"/>
      <c r="K57"/>
    </row>
    <row r="58" spans="3:11" ht="12.75" customHeight="1">
      <c r="C58" s="51" t="s">
        <v>477</v>
      </c>
      <c r="D58" s="80"/>
      <c r="E58" s="79"/>
      <c r="F58" s="81"/>
      <c r="G58" s="63"/>
      <c r="K58"/>
    </row>
    <row r="59" spans="3:11" ht="12.75" customHeight="1">
      <c r="C59" s="84" t="s">
        <v>381</v>
      </c>
      <c r="D59" s="65">
        <v>1223.7928</v>
      </c>
      <c r="E59" s="125"/>
      <c r="F59" s="67"/>
      <c r="G59" s="63"/>
      <c r="K59"/>
    </row>
    <row r="60" spans="3:11" ht="12.75" customHeight="1">
      <c r="C60" s="84" t="s">
        <v>382</v>
      </c>
      <c r="D60" s="65">
        <v>1024.1865</v>
      </c>
      <c r="E60" s="67"/>
      <c r="F60" s="67"/>
      <c r="G60" s="63"/>
      <c r="K60"/>
    </row>
    <row r="61" spans="3:11" ht="12.75" customHeight="1">
      <c r="C61" s="84" t="s">
        <v>383</v>
      </c>
      <c r="D61" s="65">
        <v>1001.1044</v>
      </c>
      <c r="E61" s="67"/>
      <c r="F61" s="67"/>
      <c r="G61" s="63"/>
      <c r="K61"/>
    </row>
    <row r="62" spans="3:11" ht="12.75" customHeight="1">
      <c r="C62" s="84" t="s">
        <v>384</v>
      </c>
      <c r="D62" s="65">
        <v>1002.0623</v>
      </c>
      <c r="E62" s="67"/>
      <c r="F62" s="67"/>
      <c r="G62" s="63"/>
      <c r="K62"/>
    </row>
    <row r="63" spans="3:11" ht="12.75" customHeight="1">
      <c r="C63" s="84" t="s">
        <v>385</v>
      </c>
      <c r="D63" s="65">
        <v>1002.0591</v>
      </c>
      <c r="E63" s="67"/>
      <c r="F63" s="67"/>
      <c r="G63" s="63"/>
      <c r="K63"/>
    </row>
    <row r="64" spans="3:11" ht="12.75" customHeight="1">
      <c r="C64" s="84" t="s">
        <v>446</v>
      </c>
      <c r="D64" s="65">
        <v>1223.9694</v>
      </c>
      <c r="E64" s="67"/>
      <c r="F64" s="67"/>
      <c r="G64" s="63"/>
      <c r="K64"/>
    </row>
    <row r="65" spans="3:11" ht="12.75" customHeight="1">
      <c r="C65" s="84" t="s">
        <v>387</v>
      </c>
      <c r="D65" s="65">
        <v>1227.4884</v>
      </c>
      <c r="E65" s="67"/>
      <c r="F65" s="67"/>
      <c r="G65" s="63"/>
      <c r="K65"/>
    </row>
    <row r="66" spans="3:11" ht="12.75" customHeight="1">
      <c r="C66" s="84" t="s">
        <v>390</v>
      </c>
      <c r="D66" s="91" t="s">
        <v>380</v>
      </c>
      <c r="E66" s="67"/>
      <c r="F66" s="67"/>
      <c r="G66" s="63"/>
      <c r="K66"/>
    </row>
    <row r="67" spans="3:11" ht="12.75" customHeight="1">
      <c r="C67" s="84" t="s">
        <v>388</v>
      </c>
      <c r="D67" s="65">
        <v>1002.0661</v>
      </c>
      <c r="E67" s="67"/>
      <c r="F67" s="67"/>
      <c r="G67" s="63"/>
      <c r="K67"/>
    </row>
    <row r="68" spans="3:11" ht="12.75" customHeight="1">
      <c r="C68" s="84" t="s">
        <v>410</v>
      </c>
      <c r="D68" s="65">
        <v>1226.3446</v>
      </c>
      <c r="E68" s="67"/>
      <c r="F68" s="67"/>
      <c r="G68" s="63"/>
      <c r="K68"/>
    </row>
    <row r="69" spans="3:11" ht="12.75" customHeight="1">
      <c r="C69" s="79" t="s">
        <v>392</v>
      </c>
      <c r="D69" s="91" t="s">
        <v>380</v>
      </c>
      <c r="E69" s="79"/>
      <c r="F69" s="81"/>
      <c r="G69" s="63"/>
      <c r="K69"/>
    </row>
    <row r="70" spans="3:11" ht="12.75" customHeight="1">
      <c r="C70" s="79" t="s">
        <v>411</v>
      </c>
      <c r="D70" s="91" t="s">
        <v>380</v>
      </c>
      <c r="E70" s="79"/>
      <c r="F70" s="81"/>
      <c r="G70" s="63"/>
      <c r="K70"/>
    </row>
    <row r="71" spans="3:11" ht="12.75" customHeight="1">
      <c r="C71" s="79" t="s">
        <v>394</v>
      </c>
      <c r="D71" s="91" t="s">
        <v>380</v>
      </c>
      <c r="E71" s="79"/>
      <c r="F71" s="81"/>
      <c r="G71" s="63"/>
      <c r="K71"/>
    </row>
    <row r="72" spans="3:11" ht="12.75" customHeight="1">
      <c r="C72" s="79" t="s">
        <v>395</v>
      </c>
      <c r="D72" s="91" t="s">
        <v>492</v>
      </c>
      <c r="E72" s="79"/>
      <c r="F72" s="81"/>
      <c r="G72" s="63"/>
      <c r="K72"/>
    </row>
    <row r="73" spans="3:11" ht="12.75" customHeight="1">
      <c r="C73" s="79" t="s">
        <v>396</v>
      </c>
      <c r="D73" s="87"/>
      <c r="E73" s="79"/>
      <c r="F73" s="81"/>
      <c r="G73" s="63"/>
      <c r="K73"/>
    </row>
    <row r="74" spans="3:11" ht="12.75" customHeight="1">
      <c r="C74" s="112" t="s">
        <v>397</v>
      </c>
      <c r="D74" s="127" t="s">
        <v>398</v>
      </c>
      <c r="E74" s="127" t="s">
        <v>399</v>
      </c>
      <c r="F74" s="134"/>
      <c r="G74" s="63"/>
      <c r="K74"/>
    </row>
    <row r="75" spans="3:11" ht="12.75" customHeight="1">
      <c r="C75" s="84" t="s">
        <v>482</v>
      </c>
      <c r="D75" s="114" t="s">
        <v>442</v>
      </c>
      <c r="E75" s="114" t="s">
        <v>442</v>
      </c>
      <c r="F75" s="81"/>
      <c r="G75" s="63"/>
      <c r="K75"/>
    </row>
    <row r="76" spans="3:11" ht="12.75">
      <c r="C76" s="84" t="s">
        <v>483</v>
      </c>
      <c r="D76" s="114">
        <v>10.978558000000001</v>
      </c>
      <c r="E76" s="114">
        <v>10.514393</v>
      </c>
      <c r="F76" s="81"/>
      <c r="G76" s="63"/>
      <c r="K76"/>
    </row>
    <row r="77" spans="3:11" ht="12.75">
      <c r="C77" s="84" t="s">
        <v>484</v>
      </c>
      <c r="D77" s="114">
        <v>8.907932</v>
      </c>
      <c r="E77" s="114">
        <v>8.531311</v>
      </c>
      <c r="F77" s="81"/>
      <c r="G77" s="63"/>
      <c r="K77"/>
    </row>
    <row r="78" spans="3:11" ht="12.75">
      <c r="C78" s="136" t="s">
        <v>485</v>
      </c>
      <c r="D78" s="114">
        <v>8.926025</v>
      </c>
      <c r="E78" s="114">
        <v>8.548639</v>
      </c>
      <c r="F78" s="81"/>
      <c r="G78" s="63"/>
      <c r="K78"/>
    </row>
    <row r="79" spans="3:11" ht="12.75">
      <c r="C79" s="136" t="s">
        <v>459</v>
      </c>
      <c r="D79" s="114">
        <v>2.528105</v>
      </c>
      <c r="E79" s="114">
        <v>2.421219</v>
      </c>
      <c r="F79" s="135"/>
      <c r="G79" s="63"/>
      <c r="K79"/>
    </row>
    <row r="80" spans="3:11" ht="12.75">
      <c r="C80" s="136" t="s">
        <v>460</v>
      </c>
      <c r="D80" s="114" t="s">
        <v>442</v>
      </c>
      <c r="E80" s="114" t="s">
        <v>442</v>
      </c>
      <c r="F80" s="135"/>
      <c r="G80" s="63"/>
      <c r="K80"/>
    </row>
    <row r="81" spans="3:11" ht="12.75">
      <c r="C81" s="128" t="s">
        <v>401</v>
      </c>
      <c r="D81" s="114"/>
      <c r="E81" s="114"/>
      <c r="F81" s="134"/>
      <c r="G81" s="63"/>
      <c r="K81"/>
    </row>
    <row r="82" spans="3:11" ht="12.75">
      <c r="C82" s="130" t="s">
        <v>402</v>
      </c>
      <c r="D82" s="129"/>
      <c r="E82" s="129"/>
      <c r="F82" s="134"/>
      <c r="G82" s="63"/>
      <c r="K82"/>
    </row>
    <row r="83" ht="12.75">
      <c r="K83"/>
    </row>
    <row r="84" ht="12.75">
      <c r="K84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5.28125" style="0" customWidth="1"/>
    <col min="3" max="3" width="38.5742187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40" customWidth="1"/>
    <col min="12" max="12" width="15.140625" style="28" customWidth="1"/>
  </cols>
  <sheetData>
    <row r="1" spans="1:8" ht="18.75">
      <c r="A1" s="3"/>
      <c r="B1" s="3"/>
      <c r="C1" s="144" t="s">
        <v>285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6:8" ht="12.75" customHeight="1">
      <c r="F6" s="15"/>
      <c r="G6" s="16"/>
      <c r="H6" s="17"/>
    </row>
    <row r="7" spans="3:8" ht="12.75" customHeight="1">
      <c r="C7" s="1" t="s">
        <v>10</v>
      </c>
      <c r="F7" s="15"/>
      <c r="G7" s="16"/>
      <c r="H7" s="17"/>
    </row>
    <row r="8" spans="3:8" ht="12.75" customHeight="1">
      <c r="C8" s="1" t="s">
        <v>11</v>
      </c>
      <c r="F8" s="15"/>
      <c r="G8" s="16"/>
      <c r="H8" s="17"/>
    </row>
    <row r="9" spans="1:8" ht="12.75" customHeight="1">
      <c r="A9">
        <v>1</v>
      </c>
      <c r="B9" t="s">
        <v>252</v>
      </c>
      <c r="C9" t="s">
        <v>39</v>
      </c>
      <c r="D9" t="s">
        <v>22</v>
      </c>
      <c r="E9" s="36">
        <v>20000000</v>
      </c>
      <c r="F9" s="15">
        <v>193.7754</v>
      </c>
      <c r="G9" s="16">
        <v>0.0077</v>
      </c>
      <c r="H9" s="17">
        <v>41711</v>
      </c>
    </row>
    <row r="10" spans="3:11" ht="12.75" customHeight="1">
      <c r="C10" s="19" t="s">
        <v>54</v>
      </c>
      <c r="D10" s="19"/>
      <c r="E10" s="37"/>
      <c r="F10" s="20">
        <f>SUM(F9:F9)</f>
        <v>193.7754</v>
      </c>
      <c r="G10" s="21">
        <f>SUM(G9:G9)</f>
        <v>0.0077</v>
      </c>
      <c r="H10" s="22"/>
      <c r="I10" s="30"/>
      <c r="J10" s="18" t="s">
        <v>16</v>
      </c>
      <c r="K10" s="41" t="s">
        <v>17</v>
      </c>
    </row>
    <row r="11" spans="6:11" ht="12.75" customHeight="1">
      <c r="F11" s="15"/>
      <c r="G11" s="16"/>
      <c r="H11" s="17"/>
      <c r="J11" s="16" t="s">
        <v>112</v>
      </c>
      <c r="K11" s="40">
        <v>0.2036</v>
      </c>
    </row>
    <row r="12" spans="3:11" ht="12.75" customHeight="1">
      <c r="C12" s="1" t="s">
        <v>55</v>
      </c>
      <c r="F12" s="15"/>
      <c r="G12" s="16"/>
      <c r="H12" s="17"/>
      <c r="J12" s="16" t="s">
        <v>107</v>
      </c>
      <c r="K12" s="40">
        <v>0.1661</v>
      </c>
    </row>
    <row r="13" spans="1:11" ht="12.75" customHeight="1">
      <c r="A13">
        <v>2</v>
      </c>
      <c r="B13" t="s">
        <v>261</v>
      </c>
      <c r="C13" t="s">
        <v>260</v>
      </c>
      <c r="D13" t="s">
        <v>25</v>
      </c>
      <c r="E13" s="36">
        <v>70000000</v>
      </c>
      <c r="F13" s="15">
        <v>655.7817</v>
      </c>
      <c r="G13" s="16">
        <v>0.026000000000000002</v>
      </c>
      <c r="H13" s="17">
        <v>41838</v>
      </c>
      <c r="J13" s="16" t="s">
        <v>286</v>
      </c>
      <c r="K13" s="40">
        <v>0.1003</v>
      </c>
    </row>
    <row r="14" spans="3:11" ht="12.75" customHeight="1">
      <c r="C14" s="19" t="s">
        <v>54</v>
      </c>
      <c r="D14" s="19"/>
      <c r="E14" s="37"/>
      <c r="F14" s="20">
        <f>SUM(F13:F13)</f>
        <v>655.7817</v>
      </c>
      <c r="G14" s="21">
        <f>SUM(G13:G13)</f>
        <v>0.026000000000000002</v>
      </c>
      <c r="H14" s="22"/>
      <c r="I14" s="30"/>
      <c r="J14" s="16" t="s">
        <v>287</v>
      </c>
      <c r="K14" s="40">
        <v>0.09880000000000001</v>
      </c>
    </row>
    <row r="15" spans="6:11" ht="12.75" customHeight="1">
      <c r="F15" s="15"/>
      <c r="G15" s="16"/>
      <c r="H15" s="17"/>
      <c r="J15" s="16" t="s">
        <v>269</v>
      </c>
      <c r="K15" s="40">
        <v>0.0655</v>
      </c>
    </row>
    <row r="16" spans="3:11" ht="12.75" customHeight="1">
      <c r="C16" s="1" t="s">
        <v>90</v>
      </c>
      <c r="F16" s="15"/>
      <c r="G16" s="16"/>
      <c r="H16" s="17"/>
      <c r="J16" s="16" t="s">
        <v>288</v>
      </c>
      <c r="K16" s="40">
        <v>0.0593</v>
      </c>
    </row>
    <row r="17" spans="3:11" ht="12.75" customHeight="1">
      <c r="C17" s="1" t="s">
        <v>123</v>
      </c>
      <c r="F17" s="15"/>
      <c r="G17" s="16"/>
      <c r="H17" s="17"/>
      <c r="I17" s="30"/>
      <c r="J17" s="16" t="s">
        <v>271</v>
      </c>
      <c r="K17" s="40">
        <v>0.0415</v>
      </c>
    </row>
    <row r="18" spans="1:11" ht="12.75" customHeight="1">
      <c r="A18">
        <v>3</v>
      </c>
      <c r="B18" t="s">
        <v>291</v>
      </c>
      <c r="C18" t="s">
        <v>290</v>
      </c>
      <c r="D18" t="s">
        <v>286</v>
      </c>
      <c r="E18" s="36">
        <v>250000000</v>
      </c>
      <c r="F18" s="15">
        <v>2524.945</v>
      </c>
      <c r="G18" s="16">
        <v>0.1003</v>
      </c>
      <c r="H18" s="17">
        <v>43542</v>
      </c>
      <c r="J18" s="16" t="s">
        <v>115</v>
      </c>
      <c r="K18" s="40">
        <v>0.04</v>
      </c>
    </row>
    <row r="19" spans="1:11" ht="12.75" customHeight="1">
      <c r="A19">
        <v>4</v>
      </c>
      <c r="B19" t="s">
        <v>293</v>
      </c>
      <c r="C19" t="s">
        <v>292</v>
      </c>
      <c r="D19" t="s">
        <v>287</v>
      </c>
      <c r="E19" s="36">
        <v>250000000</v>
      </c>
      <c r="F19" s="15">
        <v>2489.06</v>
      </c>
      <c r="G19" s="16">
        <v>0.09880000000000001</v>
      </c>
      <c r="H19" s="17">
        <v>43170</v>
      </c>
      <c r="J19" s="16" t="s">
        <v>289</v>
      </c>
      <c r="K19" s="40">
        <v>0.0392</v>
      </c>
    </row>
    <row r="20" spans="1:11" ht="12.75" customHeight="1">
      <c r="A20">
        <v>5</v>
      </c>
      <c r="B20" t="s">
        <v>278</v>
      </c>
      <c r="C20" t="s">
        <v>277</v>
      </c>
      <c r="D20" t="s">
        <v>269</v>
      </c>
      <c r="E20" s="36">
        <v>165000000</v>
      </c>
      <c r="F20" s="15">
        <v>1648.96545</v>
      </c>
      <c r="G20" s="16">
        <v>0.0655</v>
      </c>
      <c r="H20" s="17">
        <v>42549</v>
      </c>
      <c r="J20" s="16" t="s">
        <v>25</v>
      </c>
      <c r="K20" s="40">
        <v>0.026000000000000002</v>
      </c>
    </row>
    <row r="21" spans="1:11" ht="12.75" customHeight="1">
      <c r="A21">
        <v>6</v>
      </c>
      <c r="B21" t="s">
        <v>296</v>
      </c>
      <c r="C21" t="s">
        <v>294</v>
      </c>
      <c r="D21" t="s">
        <v>288</v>
      </c>
      <c r="E21" s="36">
        <v>150000000</v>
      </c>
      <c r="F21" s="15">
        <v>1493.0055</v>
      </c>
      <c r="G21" s="16">
        <v>0.0593</v>
      </c>
      <c r="H21" s="17">
        <v>41591</v>
      </c>
      <c r="J21" s="16" t="s">
        <v>267</v>
      </c>
      <c r="K21" s="40">
        <v>0.0222</v>
      </c>
    </row>
    <row r="22" spans="1:11" ht="12.75" customHeight="1">
      <c r="A22">
        <v>7</v>
      </c>
      <c r="B22" t="s">
        <v>129</v>
      </c>
      <c r="C22" t="s">
        <v>128</v>
      </c>
      <c r="D22" t="s">
        <v>112</v>
      </c>
      <c r="E22" s="36">
        <v>150000000</v>
      </c>
      <c r="F22" s="15">
        <v>1471.272</v>
      </c>
      <c r="G22" s="16">
        <v>0.0584</v>
      </c>
      <c r="H22" s="17">
        <v>42172</v>
      </c>
      <c r="J22" s="16" t="s">
        <v>113</v>
      </c>
      <c r="K22" s="40">
        <v>0.0159</v>
      </c>
    </row>
    <row r="23" spans="1:11" ht="12.75" customHeight="1">
      <c r="A23">
        <v>8</v>
      </c>
      <c r="B23" t="s">
        <v>243</v>
      </c>
      <c r="C23" t="s">
        <v>242</v>
      </c>
      <c r="D23" t="s">
        <v>115</v>
      </c>
      <c r="E23" s="36">
        <v>100000000</v>
      </c>
      <c r="F23" s="15">
        <v>1008.396</v>
      </c>
      <c r="G23" s="16">
        <v>0.04</v>
      </c>
      <c r="H23" s="17">
        <v>44430</v>
      </c>
      <c r="J23" s="16" t="s">
        <v>22</v>
      </c>
      <c r="K23" s="40">
        <v>0.0077</v>
      </c>
    </row>
    <row r="24" spans="1:11" ht="12.75" customHeight="1">
      <c r="A24">
        <v>9</v>
      </c>
      <c r="B24" t="s">
        <v>297</v>
      </c>
      <c r="C24" t="s">
        <v>117</v>
      </c>
      <c r="D24" t="s">
        <v>112</v>
      </c>
      <c r="E24" s="36">
        <v>100000000</v>
      </c>
      <c r="F24" s="15">
        <v>996.611</v>
      </c>
      <c r="G24" s="16">
        <v>0.039599999999999996</v>
      </c>
      <c r="H24" s="17">
        <v>41859</v>
      </c>
      <c r="J24" s="16" t="s">
        <v>295</v>
      </c>
      <c r="K24" s="40">
        <v>0.0042</v>
      </c>
    </row>
    <row r="25" spans="1:11" ht="12.75" customHeight="1">
      <c r="A25">
        <v>10</v>
      </c>
      <c r="B25" t="s">
        <v>299</v>
      </c>
      <c r="C25" t="s">
        <v>298</v>
      </c>
      <c r="D25" t="s">
        <v>289</v>
      </c>
      <c r="E25" s="36">
        <v>100000000</v>
      </c>
      <c r="F25" s="15">
        <v>987.765</v>
      </c>
      <c r="G25" s="16">
        <v>0.0392</v>
      </c>
      <c r="H25" s="17">
        <v>42283</v>
      </c>
      <c r="J25" s="16" t="s">
        <v>36</v>
      </c>
      <c r="K25" s="40">
        <v>0.1097</v>
      </c>
    </row>
    <row r="26" spans="1:10" ht="12.75" customHeight="1">
      <c r="A26">
        <v>11</v>
      </c>
      <c r="B26" t="s">
        <v>301</v>
      </c>
      <c r="C26" t="s">
        <v>300</v>
      </c>
      <c r="D26" t="s">
        <v>112</v>
      </c>
      <c r="E26" s="36">
        <v>100000000</v>
      </c>
      <c r="F26" s="15">
        <v>982.696</v>
      </c>
      <c r="G26" s="16">
        <v>0.039</v>
      </c>
      <c r="H26" s="17">
        <v>41978</v>
      </c>
      <c r="J26" s="16"/>
    </row>
    <row r="27" spans="1:8" ht="12.75" customHeight="1">
      <c r="A27">
        <v>12</v>
      </c>
      <c r="B27" t="s">
        <v>303</v>
      </c>
      <c r="C27" t="s">
        <v>302</v>
      </c>
      <c r="D27" t="s">
        <v>271</v>
      </c>
      <c r="E27" s="36">
        <v>100000000</v>
      </c>
      <c r="F27" s="15">
        <v>979.285</v>
      </c>
      <c r="G27" s="16">
        <v>0.038900000000000004</v>
      </c>
      <c r="H27" s="17">
        <v>42526</v>
      </c>
    </row>
    <row r="28" spans="1:8" ht="12.75" customHeight="1">
      <c r="A28">
        <v>13</v>
      </c>
      <c r="B28" t="s">
        <v>305</v>
      </c>
      <c r="C28" t="s">
        <v>304</v>
      </c>
      <c r="D28" t="s">
        <v>112</v>
      </c>
      <c r="E28" s="36">
        <v>100000000</v>
      </c>
      <c r="F28" s="15">
        <v>949.884</v>
      </c>
      <c r="G28" s="16">
        <v>0.0377</v>
      </c>
      <c r="H28" s="17">
        <v>41758</v>
      </c>
    </row>
    <row r="29" spans="1:8" ht="12.75" customHeight="1">
      <c r="A29">
        <v>14</v>
      </c>
      <c r="B29" t="s">
        <v>306</v>
      </c>
      <c r="C29" t="s">
        <v>124</v>
      </c>
      <c r="D29" t="s">
        <v>107</v>
      </c>
      <c r="E29" s="36">
        <v>94588000</v>
      </c>
      <c r="F29" s="15">
        <v>923.590338</v>
      </c>
      <c r="G29" s="16">
        <v>0.036699999999999997</v>
      </c>
      <c r="H29" s="17">
        <v>43360</v>
      </c>
    </row>
    <row r="30" spans="1:8" ht="12.75" customHeight="1">
      <c r="A30">
        <v>15</v>
      </c>
      <c r="B30" t="s">
        <v>307</v>
      </c>
      <c r="C30" t="s">
        <v>124</v>
      </c>
      <c r="D30" t="s">
        <v>107</v>
      </c>
      <c r="E30" s="36">
        <v>56105000</v>
      </c>
      <c r="F30" s="15">
        <v>557.605714</v>
      </c>
      <c r="G30" s="16">
        <v>0.022099999999999998</v>
      </c>
      <c r="H30" s="17">
        <v>42600</v>
      </c>
    </row>
    <row r="31" spans="1:8" ht="12.75" customHeight="1">
      <c r="A31">
        <v>16</v>
      </c>
      <c r="B31" t="s">
        <v>273</v>
      </c>
      <c r="C31" t="s">
        <v>66</v>
      </c>
      <c r="D31" t="s">
        <v>267</v>
      </c>
      <c r="E31" s="36">
        <v>50000000</v>
      </c>
      <c r="F31" s="15">
        <v>502.2965</v>
      </c>
      <c r="G31" s="16">
        <v>0.0199</v>
      </c>
      <c r="H31" s="17">
        <v>42308</v>
      </c>
    </row>
    <row r="32" spans="1:8" ht="12.75" customHeight="1">
      <c r="A32">
        <v>17</v>
      </c>
      <c r="B32" t="s">
        <v>130</v>
      </c>
      <c r="C32" t="s">
        <v>121</v>
      </c>
      <c r="D32" t="s">
        <v>113</v>
      </c>
      <c r="E32" s="36">
        <v>40000000</v>
      </c>
      <c r="F32" s="15">
        <v>401.4252</v>
      </c>
      <c r="G32" s="16">
        <v>0.0159</v>
      </c>
      <c r="H32" s="17">
        <v>41879</v>
      </c>
    </row>
    <row r="33" spans="1:8" ht="12.75" customHeight="1">
      <c r="A33">
        <v>18</v>
      </c>
      <c r="B33" t="s">
        <v>246</v>
      </c>
      <c r="C33" t="s">
        <v>212</v>
      </c>
      <c r="D33" t="s">
        <v>112</v>
      </c>
      <c r="E33" s="36">
        <v>25000000</v>
      </c>
      <c r="F33" s="15">
        <v>237.06875</v>
      </c>
      <c r="G33" s="16">
        <v>0.009399999999999999</v>
      </c>
      <c r="H33" s="17">
        <v>44674</v>
      </c>
    </row>
    <row r="34" spans="1:8" ht="12.75" customHeight="1">
      <c r="A34">
        <v>19</v>
      </c>
      <c r="B34" t="s">
        <v>309</v>
      </c>
      <c r="C34" t="s">
        <v>308</v>
      </c>
      <c r="D34" t="s">
        <v>295</v>
      </c>
      <c r="E34" s="36">
        <v>10000000</v>
      </c>
      <c r="F34" s="15">
        <v>105.8848</v>
      </c>
      <c r="G34" s="16">
        <v>0.0042</v>
      </c>
      <c r="H34" s="17">
        <v>41732</v>
      </c>
    </row>
    <row r="35" spans="1:8" ht="12.75" customHeight="1">
      <c r="A35">
        <v>20</v>
      </c>
      <c r="B35" t="s">
        <v>311</v>
      </c>
      <c r="C35" t="s">
        <v>310</v>
      </c>
      <c r="D35" t="s">
        <v>271</v>
      </c>
      <c r="E35" s="36">
        <v>6925000</v>
      </c>
      <c r="F35" s="15">
        <v>66.721406</v>
      </c>
      <c r="G35" s="16">
        <v>0.0026</v>
      </c>
      <c r="H35" s="17">
        <v>41896</v>
      </c>
    </row>
    <row r="36" spans="1:8" ht="12.75" customHeight="1">
      <c r="A36">
        <v>21</v>
      </c>
      <c r="B36" t="s">
        <v>312</v>
      </c>
      <c r="C36" t="s">
        <v>298</v>
      </c>
      <c r="D36" t="s">
        <v>267</v>
      </c>
      <c r="E36" s="36">
        <v>5768000</v>
      </c>
      <c r="F36" s="15">
        <v>58.805452</v>
      </c>
      <c r="G36" s="16">
        <v>0.0023</v>
      </c>
      <c r="H36" s="17">
        <v>42607</v>
      </c>
    </row>
    <row r="37" spans="3:8" ht="12.75" customHeight="1">
      <c r="C37" s="19" t="s">
        <v>54</v>
      </c>
      <c r="D37" s="19"/>
      <c r="E37" s="37"/>
      <c r="F37" s="20">
        <f>SUM(F18:F36)</f>
        <v>18385.283110000004</v>
      </c>
      <c r="G37" s="21">
        <f>SUM(G18:G36)</f>
        <v>0.7298</v>
      </c>
      <c r="H37" s="22"/>
    </row>
    <row r="38" spans="6:8" ht="12.75" customHeight="1">
      <c r="F38" s="15"/>
      <c r="G38" s="16"/>
      <c r="H38" s="17"/>
    </row>
    <row r="39" spans="3:8" ht="12.75" customHeight="1">
      <c r="C39" s="1" t="s">
        <v>91</v>
      </c>
      <c r="F39" s="15"/>
      <c r="G39" s="16"/>
      <c r="H39" s="17"/>
    </row>
    <row r="40" spans="1:9" ht="12.75" customHeight="1">
      <c r="A40">
        <v>22</v>
      </c>
      <c r="B40" t="s">
        <v>314</v>
      </c>
      <c r="C40" t="s">
        <v>313</v>
      </c>
      <c r="D40" t="s">
        <v>107</v>
      </c>
      <c r="E40" s="36">
        <v>350000000</v>
      </c>
      <c r="F40" s="15">
        <v>2701.727</v>
      </c>
      <c r="G40" s="16">
        <v>0.1073</v>
      </c>
      <c r="H40" s="17">
        <v>42532</v>
      </c>
      <c r="I40" s="30"/>
    </row>
    <row r="41" spans="1:8" ht="12.75" customHeight="1">
      <c r="A41">
        <v>23</v>
      </c>
      <c r="B41" t="s">
        <v>284</v>
      </c>
      <c r="C41" t="s">
        <v>283</v>
      </c>
      <c r="D41" t="s">
        <v>112</v>
      </c>
      <c r="E41" s="36">
        <v>50000000</v>
      </c>
      <c r="F41" s="15">
        <v>492.0725</v>
      </c>
      <c r="G41" s="16">
        <v>0.0195</v>
      </c>
      <c r="H41" s="17">
        <v>42275</v>
      </c>
    </row>
    <row r="42" spans="3:8" ht="12.75" customHeight="1">
      <c r="C42" s="19" t="s">
        <v>54</v>
      </c>
      <c r="D42" s="19"/>
      <c r="E42" s="37"/>
      <c r="F42" s="20">
        <f>SUM(F40:F41)</f>
        <v>3193.7995</v>
      </c>
      <c r="G42" s="21">
        <f>SUM(G40:G41)</f>
        <v>0.1268</v>
      </c>
      <c r="H42" s="22"/>
    </row>
    <row r="43" spans="6:8" ht="12.75" customHeight="1">
      <c r="F43" s="15"/>
      <c r="G43" s="16"/>
      <c r="H43" s="17"/>
    </row>
    <row r="44" spans="3:8" ht="12.75" customHeight="1">
      <c r="C44" s="1" t="s">
        <v>94</v>
      </c>
      <c r="F44" s="15">
        <v>2415.943821</v>
      </c>
      <c r="G44" s="16">
        <v>0.0959</v>
      </c>
      <c r="H44" s="17"/>
    </row>
    <row r="45" spans="3:9" ht="12.75" customHeight="1">
      <c r="C45" s="19" t="s">
        <v>54</v>
      </c>
      <c r="D45" s="19"/>
      <c r="E45" s="37"/>
      <c r="F45" s="20">
        <f>SUM(F44:F44)</f>
        <v>2415.943821</v>
      </c>
      <c r="G45" s="21">
        <f>SUM(G44:G44)</f>
        <v>0.0959</v>
      </c>
      <c r="H45" s="22"/>
      <c r="I45" s="30"/>
    </row>
    <row r="46" spans="6:8" ht="12.75" customHeight="1">
      <c r="F46" s="15"/>
      <c r="G46" s="16"/>
      <c r="H46" s="17"/>
    </row>
    <row r="47" spans="3:8" ht="12.75" customHeight="1">
      <c r="C47" s="1" t="s">
        <v>95</v>
      </c>
      <c r="F47" s="15"/>
      <c r="G47" s="16"/>
      <c r="H47" s="17"/>
    </row>
    <row r="48" spans="3:9" ht="12.75" customHeight="1">
      <c r="C48" s="1" t="s">
        <v>96</v>
      </c>
      <c r="F48" s="15">
        <v>340.589436</v>
      </c>
      <c r="G48" s="16">
        <v>0.0138</v>
      </c>
      <c r="H48" s="17"/>
      <c r="I48" s="30"/>
    </row>
    <row r="49" spans="3:8" ht="12.75" customHeight="1">
      <c r="C49" s="19" t="s">
        <v>54</v>
      </c>
      <c r="D49" s="19"/>
      <c r="E49" s="37"/>
      <c r="F49" s="20">
        <f>SUM(F48:F48)</f>
        <v>340.589436</v>
      </c>
      <c r="G49" s="21">
        <f>SUM(G48:G48)</f>
        <v>0.0138</v>
      </c>
      <c r="H49" s="22"/>
    </row>
    <row r="50" spans="3:8" ht="12.75" customHeight="1">
      <c r="C50" s="23" t="s">
        <v>97</v>
      </c>
      <c r="D50" s="23"/>
      <c r="E50" s="38"/>
      <c r="F50" s="24">
        <f>SUM(F10,F14,F37,F42,F45,F49)</f>
        <v>25185.172967000002</v>
      </c>
      <c r="G50" s="25">
        <f>SUM(G10,G14,G37,G42,G45,G49)</f>
        <v>1</v>
      </c>
      <c r="H50" s="26"/>
    </row>
    <row r="51" ht="12.75" customHeight="1"/>
    <row r="52" spans="3:9" ht="12.75" customHeight="1">
      <c r="C52" s="1" t="s">
        <v>373</v>
      </c>
      <c r="I52" s="30"/>
    </row>
    <row r="53" spans="3:9" ht="12.75" customHeight="1">
      <c r="C53" s="1" t="s">
        <v>374</v>
      </c>
      <c r="I53" s="31"/>
    </row>
    <row r="54" ht="12.75" customHeight="1">
      <c r="C54" s="1"/>
    </row>
    <row r="55" ht="12.75" customHeight="1">
      <c r="C55" s="1"/>
    </row>
    <row r="56" spans="3:8" ht="12.75" customHeight="1">
      <c r="C56" s="79" t="s">
        <v>378</v>
      </c>
      <c r="D56" s="79"/>
      <c r="E56" s="79"/>
      <c r="F56" s="63"/>
      <c r="G56" s="63"/>
      <c r="H56" s="63"/>
    </row>
    <row r="57" spans="3:8" ht="12.75" customHeight="1">
      <c r="C57" s="79" t="s">
        <v>379</v>
      </c>
      <c r="D57" s="123" t="s">
        <v>380</v>
      </c>
      <c r="E57" s="79"/>
      <c r="F57" s="63"/>
      <c r="G57" s="63"/>
      <c r="H57" s="63"/>
    </row>
    <row r="58" spans="3:8" ht="12.75" customHeight="1">
      <c r="C58" s="48" t="s">
        <v>476</v>
      </c>
      <c r="E58" s="79"/>
      <c r="F58" s="63"/>
      <c r="G58" s="63"/>
      <c r="H58" s="63"/>
    </row>
    <row r="59" spans="3:8" ht="12.75" customHeight="1">
      <c r="C59" s="84" t="s">
        <v>452</v>
      </c>
      <c r="D59" s="65">
        <v>1176.7558</v>
      </c>
      <c r="E59" s="79"/>
      <c r="F59" s="63"/>
      <c r="G59" s="63"/>
      <c r="H59" s="63"/>
    </row>
    <row r="60" spans="3:8" ht="12.75" customHeight="1">
      <c r="C60" s="84" t="s">
        <v>453</v>
      </c>
      <c r="D60" s="65">
        <v>1006.9173</v>
      </c>
      <c r="E60" s="79"/>
      <c r="F60" s="63"/>
      <c r="G60" s="63"/>
      <c r="H60" s="63"/>
    </row>
    <row r="61" spans="3:8" ht="12.75" customHeight="1">
      <c r="C61" s="84" t="s">
        <v>461</v>
      </c>
      <c r="D61" s="65">
        <v>1176.9064</v>
      </c>
      <c r="E61" s="79"/>
      <c r="F61" s="63"/>
      <c r="G61" s="63"/>
      <c r="H61" s="63"/>
    </row>
    <row r="62" spans="3:8" ht="12.75" customHeight="1">
      <c r="C62" s="84" t="s">
        <v>454</v>
      </c>
      <c r="D62" s="65">
        <v>1180.7666</v>
      </c>
      <c r="E62" s="79"/>
      <c r="F62" s="63"/>
      <c r="G62" s="63"/>
      <c r="H62" s="63"/>
    </row>
    <row r="63" spans="3:8" ht="12.75" customHeight="1">
      <c r="C63" s="84" t="s">
        <v>458</v>
      </c>
      <c r="D63" s="65">
        <v>1007.9073</v>
      </c>
      <c r="E63" s="79"/>
      <c r="F63" s="63"/>
      <c r="G63" s="63"/>
      <c r="H63" s="63"/>
    </row>
    <row r="64" spans="3:8" ht="12.75" customHeight="1">
      <c r="C64" s="84" t="s">
        <v>456</v>
      </c>
      <c r="D64" s="65">
        <v>1180.7822</v>
      </c>
      <c r="E64" s="79"/>
      <c r="F64" s="63"/>
      <c r="G64" s="63"/>
      <c r="H64" s="63"/>
    </row>
    <row r="65" spans="3:8" ht="12.75" customHeight="1">
      <c r="C65" s="51" t="s">
        <v>477</v>
      </c>
      <c r="D65" s="80"/>
      <c r="E65" s="79"/>
      <c r="F65" s="63"/>
      <c r="G65" s="63"/>
      <c r="H65" s="63"/>
    </row>
    <row r="66" spans="3:8" ht="12.75" customHeight="1">
      <c r="C66" s="84" t="s">
        <v>452</v>
      </c>
      <c r="D66" s="65">
        <v>1192.5635</v>
      </c>
      <c r="E66" s="125"/>
      <c r="F66" s="67"/>
      <c r="G66" s="63"/>
      <c r="H66" s="63"/>
    </row>
    <row r="67" spans="3:8" ht="12.75" customHeight="1">
      <c r="C67" s="84" t="s">
        <v>453</v>
      </c>
      <c r="D67" s="65">
        <v>1020.4433</v>
      </c>
      <c r="E67" s="67"/>
      <c r="F67" s="67"/>
      <c r="G67" s="63"/>
      <c r="H67" s="63"/>
    </row>
    <row r="68" spans="3:8" ht="12.75" customHeight="1">
      <c r="C68" s="84" t="s">
        <v>461</v>
      </c>
      <c r="D68" s="65">
        <v>1192.7584</v>
      </c>
      <c r="E68" s="67"/>
      <c r="F68" s="67"/>
      <c r="G68" s="63"/>
      <c r="H68" s="63"/>
    </row>
    <row r="69" spans="3:8" ht="12.75" customHeight="1">
      <c r="C69" s="84" t="s">
        <v>454</v>
      </c>
      <c r="D69" s="65">
        <v>1197.1366</v>
      </c>
      <c r="E69" s="67"/>
      <c r="F69" s="67"/>
      <c r="G69" s="63"/>
      <c r="H69" s="63"/>
    </row>
    <row r="70" spans="3:8" ht="12.75" customHeight="1">
      <c r="C70" s="84" t="s">
        <v>458</v>
      </c>
      <c r="D70" s="65">
        <v>1021.8791</v>
      </c>
      <c r="E70" s="67"/>
      <c r="F70" s="67"/>
      <c r="G70" s="63"/>
      <c r="H70" s="63"/>
    </row>
    <row r="71" spans="3:8" ht="12.75" customHeight="1">
      <c r="C71" s="84" t="s">
        <v>456</v>
      </c>
      <c r="D71" s="65">
        <v>1197.1974</v>
      </c>
      <c r="E71" s="67"/>
      <c r="F71" s="67"/>
      <c r="G71" s="63"/>
      <c r="H71" s="63"/>
    </row>
    <row r="72" spans="3:8" ht="12.75" customHeight="1">
      <c r="C72" s="79" t="s">
        <v>392</v>
      </c>
      <c r="D72" s="91" t="s">
        <v>380</v>
      </c>
      <c r="E72" s="79"/>
      <c r="F72" s="63"/>
      <c r="G72" s="63"/>
      <c r="H72" s="63"/>
    </row>
    <row r="73" spans="3:8" ht="12.75" customHeight="1">
      <c r="C73" s="79" t="s">
        <v>411</v>
      </c>
      <c r="D73" s="91" t="s">
        <v>380</v>
      </c>
      <c r="E73" s="79"/>
      <c r="F73" s="63"/>
      <c r="G73" s="63"/>
      <c r="H73" s="63"/>
    </row>
    <row r="74" spans="3:8" ht="12.75" customHeight="1">
      <c r="C74" s="79" t="s">
        <v>394</v>
      </c>
      <c r="D74" s="91" t="s">
        <v>380</v>
      </c>
      <c r="E74" s="79"/>
      <c r="F74" s="63"/>
      <c r="G74" s="63"/>
      <c r="H74" s="63"/>
    </row>
    <row r="75" spans="3:8" ht="12.75" customHeight="1">
      <c r="C75" s="79" t="s">
        <v>395</v>
      </c>
      <c r="D75" s="91" t="s">
        <v>493</v>
      </c>
      <c r="E75" s="79"/>
      <c r="F75" s="63"/>
      <c r="G75" s="63"/>
      <c r="H75" s="63"/>
    </row>
    <row r="76" spans="3:8" ht="12.75" customHeight="1">
      <c r="C76" s="79" t="s">
        <v>462</v>
      </c>
      <c r="D76" s="87"/>
      <c r="E76" s="79"/>
      <c r="F76" s="63"/>
      <c r="G76" s="63"/>
      <c r="H76" s="63"/>
    </row>
    <row r="77" spans="3:8" ht="12.75" customHeight="1">
      <c r="C77" s="112" t="s">
        <v>397</v>
      </c>
      <c r="D77" s="127" t="s">
        <v>398</v>
      </c>
      <c r="E77" s="127" t="s">
        <v>399</v>
      </c>
      <c r="F77" s="63"/>
      <c r="G77" s="63"/>
      <c r="H77" s="63"/>
    </row>
    <row r="78" spans="3:8" ht="12.75" customHeight="1">
      <c r="C78" s="136" t="s">
        <v>463</v>
      </c>
      <c r="D78" s="91" t="s">
        <v>380</v>
      </c>
      <c r="E78" s="91" t="s">
        <v>380</v>
      </c>
      <c r="F78" s="63"/>
      <c r="G78" s="63"/>
      <c r="H78" s="63"/>
    </row>
    <row r="79" spans="3:8" ht="12.75" customHeight="1">
      <c r="C79" s="136" t="s">
        <v>443</v>
      </c>
      <c r="D79" s="91" t="s">
        <v>380</v>
      </c>
      <c r="E79" s="91" t="s">
        <v>380</v>
      </c>
      <c r="F79" s="63"/>
      <c r="G79" s="63"/>
      <c r="H79" s="63"/>
    </row>
    <row r="80" spans="3:8" ht="12.75" customHeight="1">
      <c r="C80" s="128" t="s">
        <v>401</v>
      </c>
      <c r="D80" s="114"/>
      <c r="E80" s="114"/>
      <c r="F80" s="63"/>
      <c r="G80" s="63"/>
      <c r="H80" s="63"/>
    </row>
    <row r="81" spans="3:8" ht="12.75" customHeight="1">
      <c r="C81" s="130" t="s">
        <v>402</v>
      </c>
      <c r="D81" s="129"/>
      <c r="E81" s="129"/>
      <c r="F81" s="63"/>
      <c r="G81" s="63"/>
      <c r="H81" s="63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3" width="49.00390625" style="0" customWidth="1"/>
    <col min="4" max="4" width="15.57421875" style="0" customWidth="1"/>
    <col min="5" max="5" width="15.57421875" style="36" customWidth="1"/>
    <col min="6" max="6" width="23.57421875" style="0" customWidth="1"/>
    <col min="7" max="7" width="15.140625" style="0" customWidth="1"/>
    <col min="8" max="8" width="13.00390625" style="0" customWidth="1"/>
    <col min="9" max="9" width="14.57421875" style="28" customWidth="1"/>
    <col min="10" max="10" width="17.421875" style="0" customWidth="1"/>
    <col min="11" max="11" width="9.140625" style="0" customWidth="1"/>
    <col min="12" max="12" width="15.140625" style="28" customWidth="1"/>
  </cols>
  <sheetData>
    <row r="1" spans="1:8" ht="18.75">
      <c r="A1" s="3"/>
      <c r="B1" s="3"/>
      <c r="C1" s="144" t="s">
        <v>315</v>
      </c>
      <c r="D1" s="144"/>
      <c r="E1" s="144"/>
      <c r="F1" s="144"/>
      <c r="G1" s="144"/>
      <c r="H1" s="32"/>
    </row>
    <row r="2" spans="1:8" ht="12.75">
      <c r="A2" s="4" t="s">
        <v>1</v>
      </c>
      <c r="B2" s="4"/>
      <c r="C2" s="5" t="s">
        <v>2</v>
      </c>
      <c r="D2" s="6"/>
      <c r="E2" s="34"/>
      <c r="F2" s="7"/>
      <c r="G2" s="8"/>
      <c r="H2" s="33"/>
    </row>
    <row r="3" spans="1:8" ht="15.75" customHeight="1">
      <c r="A3" s="9"/>
      <c r="B3" s="9"/>
      <c r="C3" s="10"/>
      <c r="D3" s="4"/>
      <c r="E3" s="34"/>
      <c r="F3" s="7"/>
      <c r="G3" s="8"/>
      <c r="H3" s="33"/>
    </row>
    <row r="4" spans="1:12" ht="15">
      <c r="A4" s="11" t="s">
        <v>3</v>
      </c>
      <c r="B4" s="11" t="s">
        <v>9</v>
      </c>
      <c r="C4" s="12" t="s">
        <v>4</v>
      </c>
      <c r="D4" s="12" t="s">
        <v>5</v>
      </c>
      <c r="E4" s="35" t="s">
        <v>372</v>
      </c>
      <c r="F4" s="13" t="s">
        <v>6</v>
      </c>
      <c r="G4" s="14" t="s">
        <v>7</v>
      </c>
      <c r="H4" s="27" t="s">
        <v>8</v>
      </c>
      <c r="I4" s="29"/>
      <c r="L4" s="39"/>
    </row>
    <row r="5" spans="6:8" ht="12.75" customHeight="1">
      <c r="F5" s="15"/>
      <c r="G5" s="16"/>
      <c r="H5" s="17"/>
    </row>
    <row r="6" spans="3:8" ht="12.75" customHeight="1">
      <c r="C6" s="1" t="s">
        <v>316</v>
      </c>
      <c r="F6" s="15"/>
      <c r="G6" s="16"/>
      <c r="H6" s="17"/>
    </row>
    <row r="7" spans="1:11" ht="12.75" customHeight="1">
      <c r="A7">
        <v>1</v>
      </c>
      <c r="B7" t="s">
        <v>319</v>
      </c>
      <c r="C7" t="s">
        <v>317</v>
      </c>
      <c r="D7" t="s">
        <v>27</v>
      </c>
      <c r="E7" s="36">
        <v>150000000</v>
      </c>
      <c r="F7" s="15">
        <v>1358.85</v>
      </c>
      <c r="G7" s="16">
        <v>0.1928</v>
      </c>
      <c r="H7" s="17">
        <v>45066</v>
      </c>
      <c r="J7" s="18" t="s">
        <v>16</v>
      </c>
      <c r="K7" s="18" t="s">
        <v>17</v>
      </c>
    </row>
    <row r="8" spans="1:11" ht="12.75" customHeight="1">
      <c r="A8">
        <v>2</v>
      </c>
      <c r="B8" t="s">
        <v>321</v>
      </c>
      <c r="C8" t="s">
        <v>320</v>
      </c>
      <c r="D8" t="s">
        <v>27</v>
      </c>
      <c r="E8" s="36">
        <v>100000000</v>
      </c>
      <c r="F8" s="15">
        <v>968.175</v>
      </c>
      <c r="G8" s="16">
        <v>0.1373</v>
      </c>
      <c r="H8" s="17">
        <v>44175</v>
      </c>
      <c r="J8" s="16" t="s">
        <v>27</v>
      </c>
      <c r="K8" s="16">
        <v>0.3301</v>
      </c>
    </row>
    <row r="9" spans="3:11" ht="12.75" customHeight="1">
      <c r="C9" s="19" t="s">
        <v>54</v>
      </c>
      <c r="D9" s="19"/>
      <c r="E9" s="37"/>
      <c r="F9" s="20">
        <f>SUM(F7:F8)</f>
        <v>2327.0249999999996</v>
      </c>
      <c r="G9" s="21">
        <f>SUM(G7:G8)</f>
        <v>0.3301</v>
      </c>
      <c r="H9" s="22"/>
      <c r="J9" s="16" t="s">
        <v>318</v>
      </c>
      <c r="K9" s="16">
        <v>0.0482</v>
      </c>
    </row>
    <row r="10" spans="6:11" ht="12.75" customHeight="1">
      <c r="F10" s="15"/>
      <c r="G10" s="16"/>
      <c r="H10" s="17"/>
      <c r="J10" s="16" t="s">
        <v>115</v>
      </c>
      <c r="K10" s="16">
        <v>0.0358</v>
      </c>
    </row>
    <row r="11" spans="3:11" ht="12.75" customHeight="1">
      <c r="C11" s="1" t="s">
        <v>90</v>
      </c>
      <c r="F11" s="15"/>
      <c r="G11" s="16"/>
      <c r="H11" s="17"/>
      <c r="I11" s="30"/>
      <c r="J11" s="16" t="s">
        <v>112</v>
      </c>
      <c r="K11" s="16">
        <v>0.0336</v>
      </c>
    </row>
    <row r="12" spans="3:11" ht="12.75" customHeight="1">
      <c r="C12" s="1" t="s">
        <v>123</v>
      </c>
      <c r="F12" s="15"/>
      <c r="G12" s="16"/>
      <c r="H12" s="17"/>
      <c r="J12" s="16" t="s">
        <v>36</v>
      </c>
      <c r="K12" s="16">
        <v>0.5523</v>
      </c>
    </row>
    <row r="13" spans="1:11" ht="12.75" customHeight="1">
      <c r="A13">
        <v>3</v>
      </c>
      <c r="B13" t="s">
        <v>322</v>
      </c>
      <c r="C13" t="s">
        <v>204</v>
      </c>
      <c r="D13" t="s">
        <v>318</v>
      </c>
      <c r="E13" s="36">
        <v>34000000</v>
      </c>
      <c r="F13" s="15">
        <v>339.96804</v>
      </c>
      <c r="G13" s="16">
        <v>0.0482</v>
      </c>
      <c r="H13" s="17">
        <v>41624</v>
      </c>
      <c r="J13" s="16"/>
      <c r="K13" s="16"/>
    </row>
    <row r="14" spans="1:8" ht="12.75" customHeight="1">
      <c r="A14">
        <v>4</v>
      </c>
      <c r="B14" t="s">
        <v>245</v>
      </c>
      <c r="C14" t="s">
        <v>244</v>
      </c>
      <c r="D14" t="s">
        <v>115</v>
      </c>
      <c r="E14" s="36">
        <v>25000000</v>
      </c>
      <c r="F14" s="15">
        <v>252.682</v>
      </c>
      <c r="G14" s="16">
        <v>0.0358</v>
      </c>
      <c r="H14" s="17">
        <v>43380</v>
      </c>
    </row>
    <row r="15" spans="1:8" ht="12.75" customHeight="1">
      <c r="A15">
        <v>5</v>
      </c>
      <c r="B15" t="s">
        <v>246</v>
      </c>
      <c r="C15" t="s">
        <v>212</v>
      </c>
      <c r="D15" t="s">
        <v>112</v>
      </c>
      <c r="E15" s="36">
        <v>25000000</v>
      </c>
      <c r="F15" s="15">
        <v>237.06875</v>
      </c>
      <c r="G15" s="16">
        <v>0.0336</v>
      </c>
      <c r="H15" s="17">
        <v>44674</v>
      </c>
    </row>
    <row r="16" spans="3:8" ht="12.75" customHeight="1">
      <c r="C16" s="19" t="s">
        <v>54</v>
      </c>
      <c r="D16" s="19"/>
      <c r="E16" s="37"/>
      <c r="F16" s="20">
        <f>SUM(F13:F15)</f>
        <v>829.71879</v>
      </c>
      <c r="G16" s="21">
        <f>SUM(G13:G15)</f>
        <v>0.11759999999999998</v>
      </c>
      <c r="H16" s="22"/>
    </row>
    <row r="17" spans="6:8" ht="12.75" customHeight="1">
      <c r="F17" s="15"/>
      <c r="G17" s="16"/>
      <c r="H17" s="17"/>
    </row>
    <row r="18" spans="3:9" ht="12.75" customHeight="1">
      <c r="C18" s="1" t="s">
        <v>94</v>
      </c>
      <c r="F18" s="15">
        <v>3505.324014</v>
      </c>
      <c r="G18" s="16">
        <v>0.49729999999999996</v>
      </c>
      <c r="H18" s="17"/>
      <c r="I18" s="30"/>
    </row>
    <row r="19" spans="3:8" ht="12.75" customHeight="1">
      <c r="C19" s="19" t="s">
        <v>54</v>
      </c>
      <c r="D19" s="19"/>
      <c r="E19" s="37"/>
      <c r="F19" s="20">
        <f>SUM(F18:F18)</f>
        <v>3505.324014</v>
      </c>
      <c r="G19" s="21">
        <f>SUM(G18:G18)</f>
        <v>0.49729999999999996</v>
      </c>
      <c r="H19" s="22"/>
    </row>
    <row r="20" spans="6:8" ht="12.75" customHeight="1">
      <c r="F20" s="15"/>
      <c r="G20" s="16"/>
      <c r="H20" s="17"/>
    </row>
    <row r="21" spans="3:9" ht="12.75" customHeight="1">
      <c r="C21" s="1" t="s">
        <v>95</v>
      </c>
      <c r="F21" s="15"/>
      <c r="G21" s="16"/>
      <c r="H21" s="17"/>
      <c r="I21" s="30"/>
    </row>
    <row r="22" spans="3:8" ht="12.75" customHeight="1">
      <c r="C22" s="1" t="s">
        <v>96</v>
      </c>
      <c r="F22" s="15">
        <v>387.331657</v>
      </c>
      <c r="G22" s="16">
        <v>0.055</v>
      </c>
      <c r="H22" s="17"/>
    </row>
    <row r="23" spans="3:8" ht="12.75" customHeight="1">
      <c r="C23" s="19" t="s">
        <v>54</v>
      </c>
      <c r="D23" s="19"/>
      <c r="E23" s="37"/>
      <c r="F23" s="20">
        <f>SUM(F22:F22)</f>
        <v>387.331657</v>
      </c>
      <c r="G23" s="21">
        <f>SUM(G22:G22)</f>
        <v>0.055</v>
      </c>
      <c r="H23" s="22"/>
    </row>
    <row r="24" spans="3:8" ht="12.75" customHeight="1">
      <c r="C24" s="23" t="s">
        <v>97</v>
      </c>
      <c r="D24" s="23"/>
      <c r="E24" s="38"/>
      <c r="F24" s="24">
        <f>SUM(F9,F16,F19,F23)</f>
        <v>7049.399460999999</v>
      </c>
      <c r="G24" s="25">
        <f>SUM(G9,G16,G19,G23)</f>
        <v>1</v>
      </c>
      <c r="H24" s="26"/>
    </row>
    <row r="25" ht="12.75" customHeight="1">
      <c r="I25" s="30"/>
    </row>
    <row r="26" spans="3:9" ht="12.75" customHeight="1">
      <c r="C26" s="1" t="s">
        <v>373</v>
      </c>
      <c r="I26" s="31"/>
    </row>
    <row r="27" ht="12.75" customHeight="1">
      <c r="C27" s="1" t="s">
        <v>374</v>
      </c>
    </row>
    <row r="28" ht="12.75" customHeight="1">
      <c r="C28" s="1"/>
    </row>
    <row r="29" ht="12.75" customHeight="1">
      <c r="C29" s="1"/>
    </row>
    <row r="30" spans="3:11" ht="12.75" customHeight="1">
      <c r="C30" s="79" t="s">
        <v>378</v>
      </c>
      <c r="D30" s="79"/>
      <c r="E30" s="79"/>
      <c r="F30" s="63"/>
      <c r="G30" s="63"/>
      <c r="H30" s="63"/>
      <c r="K30" s="40"/>
    </row>
    <row r="31" spans="3:11" ht="12.75" customHeight="1">
      <c r="C31" s="79" t="s">
        <v>379</v>
      </c>
      <c r="D31" s="123" t="s">
        <v>380</v>
      </c>
      <c r="E31" s="79"/>
      <c r="F31" s="63"/>
      <c r="G31" s="63"/>
      <c r="H31" s="63"/>
      <c r="K31" s="40"/>
    </row>
    <row r="32" spans="3:11" ht="12.75" customHeight="1">
      <c r="C32" s="48" t="s">
        <v>476</v>
      </c>
      <c r="D32" s="79"/>
      <c r="E32" s="79"/>
      <c r="F32" s="63"/>
      <c r="G32" s="63"/>
      <c r="H32" s="63"/>
      <c r="K32" s="40"/>
    </row>
    <row r="33" spans="3:11" ht="12.75" customHeight="1">
      <c r="C33" s="84" t="s">
        <v>381</v>
      </c>
      <c r="D33" s="65">
        <v>1125.1906</v>
      </c>
      <c r="E33" s="79"/>
      <c r="F33" s="63"/>
      <c r="G33" s="63"/>
      <c r="H33" s="63"/>
      <c r="K33" s="40"/>
    </row>
    <row r="34" spans="3:11" ht="12.75" customHeight="1">
      <c r="C34" s="84" t="s">
        <v>385</v>
      </c>
      <c r="D34" s="65">
        <v>976.4904</v>
      </c>
      <c r="E34" s="79"/>
      <c r="F34" s="63"/>
      <c r="G34" s="63"/>
      <c r="H34" s="63"/>
      <c r="K34" s="40"/>
    </row>
    <row r="35" spans="3:11" ht="12.75" customHeight="1">
      <c r="C35" s="84" t="s">
        <v>445</v>
      </c>
      <c r="D35" s="65">
        <v>988.246</v>
      </c>
      <c r="E35" s="79"/>
      <c r="F35" s="63"/>
      <c r="G35" s="63"/>
      <c r="H35" s="63"/>
      <c r="K35" s="40"/>
    </row>
    <row r="36" spans="3:11" ht="12.75" customHeight="1">
      <c r="C36" s="84" t="s">
        <v>446</v>
      </c>
      <c r="D36" s="65">
        <v>1125.4716</v>
      </c>
      <c r="E36" s="79"/>
      <c r="F36" s="63"/>
      <c r="G36" s="63"/>
      <c r="H36" s="63"/>
      <c r="K36" s="40"/>
    </row>
    <row r="37" spans="3:11" ht="12.75" customHeight="1">
      <c r="C37" s="84" t="s">
        <v>387</v>
      </c>
      <c r="D37" s="65">
        <v>1129.3886</v>
      </c>
      <c r="E37" s="79"/>
      <c r="F37" s="63"/>
      <c r="G37" s="63"/>
      <c r="H37" s="63"/>
      <c r="K37" s="40"/>
    </row>
    <row r="38" spans="3:11" ht="12.75" customHeight="1">
      <c r="C38" s="84" t="s">
        <v>390</v>
      </c>
      <c r="D38" s="65">
        <v>983.796</v>
      </c>
      <c r="E38" s="79"/>
      <c r="F38" s="63"/>
      <c r="G38" s="63"/>
      <c r="H38" s="63"/>
      <c r="K38" s="40"/>
    </row>
    <row r="39" spans="3:11" ht="12.75" customHeight="1">
      <c r="C39" s="84" t="s">
        <v>448</v>
      </c>
      <c r="D39" s="65">
        <v>989.1832</v>
      </c>
      <c r="E39" s="79"/>
      <c r="F39" s="63"/>
      <c r="G39" s="63"/>
      <c r="H39" s="63"/>
      <c r="K39" s="40"/>
    </row>
    <row r="40" spans="3:11" ht="12.75" customHeight="1">
      <c r="C40" s="84" t="s">
        <v>410</v>
      </c>
      <c r="D40" s="65">
        <v>1129.4804</v>
      </c>
      <c r="E40" s="79"/>
      <c r="F40" s="63"/>
      <c r="G40" s="63"/>
      <c r="H40" s="63"/>
      <c r="K40" s="40"/>
    </row>
    <row r="41" spans="3:11" ht="12.75" customHeight="1">
      <c r="C41" s="51" t="s">
        <v>477</v>
      </c>
      <c r="D41" s="80"/>
      <c r="E41" s="79"/>
      <c r="F41" s="63"/>
      <c r="G41" s="63"/>
      <c r="H41" s="63"/>
      <c r="K41" s="40"/>
    </row>
    <row r="42" spans="3:11" ht="12.75" customHeight="1">
      <c r="C42" s="84" t="s">
        <v>381</v>
      </c>
      <c r="D42" s="65">
        <v>1139.4234</v>
      </c>
      <c r="E42" s="79"/>
      <c r="F42" s="63"/>
      <c r="G42" s="63"/>
      <c r="H42" s="63"/>
      <c r="K42" s="40"/>
    </row>
    <row r="43" spans="3:11" ht="12.75" customHeight="1">
      <c r="C43" s="84" t="s">
        <v>385</v>
      </c>
      <c r="D43" s="65">
        <v>988.842</v>
      </c>
      <c r="E43" s="79"/>
      <c r="F43" s="63"/>
      <c r="G43" s="63"/>
      <c r="H43" s="63"/>
      <c r="K43" s="40"/>
    </row>
    <row r="44" spans="3:11" ht="12.75" customHeight="1">
      <c r="C44" s="84" t="s">
        <v>445</v>
      </c>
      <c r="D44" s="65">
        <v>1000.7464</v>
      </c>
      <c r="E44" s="79"/>
      <c r="F44" s="63"/>
      <c r="G44" s="63"/>
      <c r="H44" s="63"/>
      <c r="K44" s="40"/>
    </row>
    <row r="45" spans="3:11" ht="12.75" customHeight="1">
      <c r="C45" s="84" t="s">
        <v>446</v>
      </c>
      <c r="D45" s="65">
        <v>1139.7215</v>
      </c>
      <c r="E45" s="79"/>
      <c r="F45" s="63"/>
      <c r="G45" s="63"/>
      <c r="H45" s="63"/>
      <c r="K45" s="40"/>
    </row>
    <row r="46" spans="3:11" ht="12.75" customHeight="1">
      <c r="C46" s="84" t="s">
        <v>387</v>
      </c>
      <c r="D46" s="65">
        <v>1144.1613</v>
      </c>
      <c r="E46" s="79"/>
      <c r="F46" s="63"/>
      <c r="G46" s="63"/>
      <c r="H46" s="63"/>
      <c r="K46" s="40"/>
    </row>
    <row r="47" spans="3:11" ht="12.75" customHeight="1">
      <c r="C47" s="84" t="s">
        <v>390</v>
      </c>
      <c r="D47" s="65">
        <v>996.6606</v>
      </c>
      <c r="E47" s="79"/>
      <c r="F47" s="63"/>
      <c r="G47" s="63"/>
      <c r="H47" s="63"/>
      <c r="K47" s="40"/>
    </row>
    <row r="48" spans="3:11" ht="12.75" customHeight="1">
      <c r="C48" s="84" t="s">
        <v>448</v>
      </c>
      <c r="D48" s="91" t="s">
        <v>380</v>
      </c>
      <c r="E48" s="79"/>
      <c r="F48" s="63"/>
      <c r="G48" s="63"/>
      <c r="H48" s="63"/>
      <c r="K48" s="40"/>
    </row>
    <row r="49" spans="3:11" ht="12.75" customHeight="1">
      <c r="C49" s="84" t="s">
        <v>410</v>
      </c>
      <c r="D49" s="65">
        <v>1144.2342</v>
      </c>
      <c r="E49" s="79"/>
      <c r="F49" s="63"/>
      <c r="G49" s="63"/>
      <c r="H49" s="63"/>
      <c r="K49" s="40"/>
    </row>
    <row r="50" spans="3:11" ht="12.75" customHeight="1">
      <c r="C50" s="79" t="s">
        <v>392</v>
      </c>
      <c r="D50" s="91" t="s">
        <v>380</v>
      </c>
      <c r="E50" s="79"/>
      <c r="F50" s="63"/>
      <c r="G50" s="63"/>
      <c r="H50" s="63"/>
      <c r="K50" s="40"/>
    </row>
    <row r="51" spans="3:11" ht="12.75" customHeight="1">
      <c r="C51" s="79" t="s">
        <v>411</v>
      </c>
      <c r="D51" s="91" t="s">
        <v>380</v>
      </c>
      <c r="E51" s="79"/>
      <c r="F51" s="63"/>
      <c r="G51" s="63"/>
      <c r="H51" s="63"/>
      <c r="K51" s="40"/>
    </row>
    <row r="52" spans="3:11" ht="12.75" customHeight="1">
      <c r="C52" s="79" t="s">
        <v>394</v>
      </c>
      <c r="D52" s="91" t="s">
        <v>380</v>
      </c>
      <c r="E52" s="79"/>
      <c r="F52" s="63"/>
      <c r="G52" s="63"/>
      <c r="H52" s="63"/>
      <c r="K52" s="40"/>
    </row>
    <row r="53" spans="3:11" ht="12.75" customHeight="1">
      <c r="C53" s="79" t="s">
        <v>395</v>
      </c>
      <c r="D53" s="91" t="s">
        <v>494</v>
      </c>
      <c r="E53" s="79"/>
      <c r="F53" s="63"/>
      <c r="G53" s="63"/>
      <c r="H53" s="63"/>
      <c r="K53" s="40"/>
    </row>
    <row r="54" spans="3:11" ht="12.75" customHeight="1">
      <c r="C54" s="79" t="s">
        <v>464</v>
      </c>
      <c r="D54" s="87"/>
      <c r="E54" s="79"/>
      <c r="F54" s="63"/>
      <c r="G54" s="63"/>
      <c r="H54" s="63"/>
      <c r="K54" s="40"/>
    </row>
    <row r="55" spans="3:11" ht="12.75">
      <c r="C55" s="112" t="s">
        <v>397</v>
      </c>
      <c r="D55" s="127" t="s">
        <v>398</v>
      </c>
      <c r="E55" s="127" t="s">
        <v>399</v>
      </c>
      <c r="F55" s="63"/>
      <c r="G55" s="63"/>
      <c r="H55" s="63"/>
      <c r="K55" s="40"/>
    </row>
    <row r="56" spans="3:11" ht="12.75">
      <c r="C56" s="84" t="s">
        <v>485</v>
      </c>
      <c r="D56" s="91" t="s">
        <v>380</v>
      </c>
      <c r="E56" s="91" t="s">
        <v>380</v>
      </c>
      <c r="F56" s="63"/>
      <c r="G56" s="63"/>
      <c r="H56" s="63"/>
      <c r="K56" s="40"/>
    </row>
    <row r="57" spans="3:11" ht="12.75">
      <c r="C57" s="84" t="s">
        <v>486</v>
      </c>
      <c r="D57" s="91" t="s">
        <v>380</v>
      </c>
      <c r="E57" s="91" t="s">
        <v>380</v>
      </c>
      <c r="F57" s="63"/>
      <c r="G57" s="63"/>
      <c r="H57" s="63"/>
      <c r="K57" s="40"/>
    </row>
    <row r="58" spans="3:11" ht="12.75">
      <c r="C58" s="84" t="s">
        <v>460</v>
      </c>
      <c r="D58" s="91" t="s">
        <v>380</v>
      </c>
      <c r="E58" s="91" t="s">
        <v>380</v>
      </c>
      <c r="F58" s="63"/>
      <c r="G58" s="63"/>
      <c r="H58" s="63"/>
      <c r="K58" s="40"/>
    </row>
    <row r="59" spans="3:11" ht="12.75">
      <c r="C59" s="84" t="s">
        <v>487</v>
      </c>
      <c r="D59" s="91" t="s">
        <v>380</v>
      </c>
      <c r="E59" s="91" t="s">
        <v>380</v>
      </c>
      <c r="F59" s="63"/>
      <c r="G59" s="63"/>
      <c r="H59" s="63"/>
      <c r="K59" s="40"/>
    </row>
    <row r="60" spans="3:11" ht="12.75">
      <c r="C60" s="128" t="s">
        <v>401</v>
      </c>
      <c r="D60" s="114"/>
      <c r="E60" s="114"/>
      <c r="F60" s="63"/>
      <c r="G60" s="63"/>
      <c r="H60" s="63"/>
      <c r="K60" s="40"/>
    </row>
    <row r="61" spans="3:11" ht="12.75">
      <c r="C61" s="130" t="s">
        <v>402</v>
      </c>
      <c r="D61" s="129"/>
      <c r="E61" s="129"/>
      <c r="F61" s="63"/>
      <c r="G61" s="63"/>
      <c r="H61" s="63"/>
      <c r="K61" s="40"/>
    </row>
    <row r="62" ht="12.75">
      <c r="K62" s="40"/>
    </row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X178075</cp:lastModifiedBy>
  <dcterms:created xsi:type="dcterms:W3CDTF">2011-07-16T04:33:57Z</dcterms:created>
  <dcterms:modified xsi:type="dcterms:W3CDTF">2013-11-09T06:45:32Z</dcterms:modified>
  <cp:category/>
  <cp:version/>
  <cp:contentType/>
  <cp:contentStatus/>
</cp:coreProperties>
</file>